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an\Parts Promo\2018\CA - East\"/>
    </mc:Choice>
  </mc:AlternateContent>
  <bookViews>
    <workbookView xWindow="120" yWindow="120" windowWidth="15180" windowHeight="8835"/>
  </bookViews>
  <sheets>
    <sheet name="LI Regular Parts" sheetId="2" r:id="rId1"/>
    <sheet name="Recommended Replacement Parts" sheetId="7" r:id="rId2"/>
  </sheets>
  <definedNames>
    <definedName name="_xlnm.Print_Area" localSheetId="0">'LI Regular Parts'!$A$1:$G$271</definedName>
    <definedName name="_xlnm.Print_Area" localSheetId="1">'Recommended Replacement Parts'!$A$1:$G$26</definedName>
    <definedName name="_xlnm.Print_Titles" localSheetId="0">'LI Regular Parts'!$5:$6</definedName>
    <definedName name="_xlnm.Print_Titles" localSheetId="1">'Recommended Replacement Parts'!$6:$7</definedName>
  </definedNames>
  <calcPr calcId="152511"/>
</workbook>
</file>

<file path=xl/calcChain.xml><?xml version="1.0" encoding="utf-8"?>
<calcChain xmlns="http://schemas.openxmlformats.org/spreadsheetml/2006/main">
  <c r="E22" i="7" l="1"/>
  <c r="F22" i="7" s="1"/>
  <c r="E21" i="7"/>
  <c r="F21" i="7" s="1"/>
  <c r="G19" i="7"/>
  <c r="H19" i="7" s="1"/>
  <c r="E16" i="7"/>
  <c r="F16" i="7" s="1"/>
  <c r="G15" i="7"/>
  <c r="H15" i="7" s="1"/>
  <c r="E14" i="7"/>
  <c r="F14" i="7" s="1"/>
  <c r="E13" i="7"/>
  <c r="F13" i="7" s="1"/>
  <c r="E11" i="7"/>
  <c r="E19" i="7" l="1"/>
  <c r="F19" i="7" s="1"/>
  <c r="G22" i="7"/>
  <c r="H22" i="7" s="1"/>
  <c r="G13" i="7"/>
  <c r="H13" i="7" s="1"/>
  <c r="E15" i="7"/>
  <c r="F15" i="7" s="1"/>
  <c r="G14" i="7"/>
  <c r="H14" i="7" s="1"/>
  <c r="G21" i="7"/>
  <c r="H21" i="7" s="1"/>
  <c r="G16" i="7"/>
  <c r="H16" i="7" s="1"/>
  <c r="E8" i="7" l="1"/>
  <c r="F8" i="7" s="1"/>
  <c r="G8" i="7"/>
  <c r="H8" i="7" s="1"/>
  <c r="E10" i="7"/>
  <c r="F10" i="7" s="1"/>
  <c r="G10" i="7"/>
  <c r="H10" i="7" s="1"/>
  <c r="E17" i="7"/>
  <c r="F17" i="7" s="1"/>
  <c r="G17" i="7"/>
  <c r="H17" i="7" s="1"/>
  <c r="E20" i="7"/>
  <c r="F20" i="7" s="1"/>
  <c r="G20" i="7"/>
  <c r="H20" i="7" s="1"/>
  <c r="E9" i="7"/>
  <c r="F9" i="7" s="1"/>
  <c r="G9" i="7"/>
  <c r="H9" i="7" s="1"/>
  <c r="E12" i="7"/>
  <c r="F12" i="7" s="1"/>
  <c r="G12" i="7"/>
  <c r="H12" i="7" s="1"/>
  <c r="E18" i="7"/>
  <c r="F18" i="7" s="1"/>
  <c r="G18" i="7"/>
  <c r="H18" i="7" s="1"/>
  <c r="G11" i="7" l="1"/>
  <c r="H11" i="7" s="1"/>
  <c r="E266" i="2"/>
  <c r="F266" i="2" s="1"/>
  <c r="E265" i="2"/>
  <c r="F265" i="2" s="1"/>
  <c r="E264" i="2"/>
  <c r="F264" i="2" s="1"/>
  <c r="E263" i="2"/>
  <c r="F263" i="2" s="1"/>
  <c r="E262" i="2"/>
  <c r="F262" i="2" s="1"/>
  <c r="E261" i="2"/>
  <c r="F261" i="2" s="1"/>
  <c r="E260" i="2"/>
  <c r="F260" i="2" s="1"/>
  <c r="E259" i="2"/>
  <c r="F259" i="2" s="1"/>
  <c r="E258" i="2"/>
  <c r="F258" i="2" s="1"/>
  <c r="E257" i="2"/>
  <c r="F257" i="2" s="1"/>
  <c r="E256" i="2"/>
  <c r="F256" i="2" s="1"/>
  <c r="E255" i="2"/>
  <c r="F255" i="2" s="1"/>
  <c r="E254" i="2"/>
  <c r="F254" i="2" s="1"/>
  <c r="E253" i="2"/>
  <c r="F253" i="2" s="1"/>
  <c r="E252" i="2"/>
  <c r="F252" i="2" s="1"/>
  <c r="E251" i="2"/>
  <c r="F251" i="2" s="1"/>
  <c r="E250" i="2"/>
  <c r="F250" i="2" s="1"/>
  <c r="E249" i="2"/>
  <c r="F249" i="2" s="1"/>
  <c r="E248" i="2"/>
  <c r="F248" i="2" s="1"/>
  <c r="E247" i="2"/>
  <c r="F247" i="2" s="1"/>
  <c r="E246" i="2"/>
  <c r="F246" i="2" s="1"/>
  <c r="E245" i="2"/>
  <c r="F245" i="2" s="1"/>
  <c r="E244" i="2"/>
  <c r="F244" i="2" s="1"/>
  <c r="E243" i="2"/>
  <c r="F243" i="2" s="1"/>
  <c r="E242" i="2"/>
  <c r="F242" i="2" s="1"/>
  <c r="E241" i="2"/>
  <c r="F241" i="2" s="1"/>
  <c r="E240" i="2"/>
  <c r="F240" i="2" s="1"/>
  <c r="E239" i="2"/>
  <c r="F239" i="2" s="1"/>
  <c r="E238" i="2"/>
  <c r="F238" i="2" s="1"/>
  <c r="E237" i="2"/>
  <c r="F237" i="2" s="1"/>
  <c r="E236" i="2"/>
  <c r="F236" i="2" s="1"/>
  <c r="E235" i="2"/>
  <c r="F235" i="2" s="1"/>
  <c r="E234" i="2"/>
  <c r="F234" i="2" s="1"/>
  <c r="E233" i="2"/>
  <c r="F233" i="2" s="1"/>
  <c r="E232" i="2"/>
  <c r="F232" i="2" s="1"/>
  <c r="E231" i="2"/>
  <c r="F231" i="2" s="1"/>
  <c r="E230" i="2"/>
  <c r="F230" i="2" s="1"/>
  <c r="E229" i="2"/>
  <c r="F229" i="2" s="1"/>
  <c r="E228" i="2"/>
  <c r="F228" i="2" s="1"/>
  <c r="E227" i="2"/>
  <c r="F227" i="2" s="1"/>
  <c r="E226" i="2"/>
  <c r="F226" i="2" s="1"/>
  <c r="E225" i="2"/>
  <c r="F225" i="2" s="1"/>
  <c r="E224" i="2"/>
  <c r="F224" i="2" s="1"/>
  <c r="E223" i="2"/>
  <c r="F223" i="2" s="1"/>
  <c r="E222" i="2"/>
  <c r="F222" i="2" s="1"/>
  <c r="E221" i="2"/>
  <c r="F221" i="2" s="1"/>
  <c r="E220" i="2"/>
  <c r="F220" i="2" s="1"/>
  <c r="E219" i="2"/>
  <c r="F219" i="2" s="1"/>
  <c r="E218" i="2"/>
  <c r="F218" i="2" s="1"/>
  <c r="E217" i="2"/>
  <c r="F217" i="2" s="1"/>
  <c r="E216" i="2"/>
  <c r="F216" i="2" s="1"/>
  <c r="E215" i="2"/>
  <c r="F215" i="2" s="1"/>
  <c r="E214" i="2"/>
  <c r="F214" i="2" s="1"/>
  <c r="E213" i="2"/>
  <c r="F213" i="2" s="1"/>
  <c r="E212" i="2"/>
  <c r="F212" i="2" s="1"/>
  <c r="E211" i="2"/>
  <c r="F211" i="2" s="1"/>
  <c r="E210" i="2"/>
  <c r="F210" i="2" s="1"/>
  <c r="E209" i="2"/>
  <c r="F209" i="2" s="1"/>
  <c r="E208" i="2"/>
  <c r="F208" i="2" s="1"/>
  <c r="E207" i="2"/>
  <c r="F207" i="2" s="1"/>
  <c r="E206" i="2"/>
  <c r="F206" i="2" s="1"/>
  <c r="E205" i="2"/>
  <c r="F205" i="2" s="1"/>
  <c r="E204" i="2"/>
  <c r="F204" i="2" s="1"/>
  <c r="E203" i="2"/>
  <c r="F203" i="2" s="1"/>
  <c r="E202" i="2"/>
  <c r="F202" i="2" s="1"/>
  <c r="E201" i="2"/>
  <c r="F201" i="2" s="1"/>
  <c r="E200" i="2"/>
  <c r="F200" i="2" s="1"/>
  <c r="E199" i="2"/>
  <c r="F199" i="2" s="1"/>
  <c r="E198" i="2"/>
  <c r="F198" i="2" s="1"/>
  <c r="E197" i="2"/>
  <c r="F197" i="2" s="1"/>
  <c r="E196" i="2"/>
  <c r="F196" i="2" s="1"/>
  <c r="E195" i="2"/>
  <c r="F195" i="2" s="1"/>
  <c r="E194" i="2"/>
  <c r="F194" i="2" s="1"/>
  <c r="E193" i="2"/>
  <c r="F193" i="2" s="1"/>
  <c r="E192" i="2"/>
  <c r="F192" i="2" s="1"/>
  <c r="E191" i="2"/>
  <c r="F191" i="2" s="1"/>
  <c r="E190" i="2"/>
  <c r="F190" i="2" s="1"/>
  <c r="E189" i="2"/>
  <c r="F189" i="2" s="1"/>
  <c r="E188" i="2"/>
  <c r="F188" i="2" s="1"/>
  <c r="E187" i="2"/>
  <c r="F187" i="2" s="1"/>
  <c r="E186" i="2"/>
  <c r="F186" i="2" s="1"/>
  <c r="E185" i="2"/>
  <c r="F185" i="2" s="1"/>
  <c r="E184" i="2"/>
  <c r="F184" i="2" s="1"/>
  <c r="E183" i="2"/>
  <c r="F183" i="2" s="1"/>
  <c r="E182" i="2"/>
  <c r="F182" i="2" s="1"/>
  <c r="E181" i="2"/>
  <c r="F181" i="2" s="1"/>
  <c r="E180" i="2"/>
  <c r="F180" i="2" s="1"/>
  <c r="E179" i="2"/>
  <c r="F179" i="2" s="1"/>
  <c r="E178" i="2"/>
  <c r="F178" i="2" s="1"/>
  <c r="E177" i="2"/>
  <c r="F177" i="2" s="1"/>
  <c r="E176" i="2"/>
  <c r="F176" i="2" s="1"/>
  <c r="E175" i="2"/>
  <c r="F175" i="2" s="1"/>
  <c r="E173" i="2"/>
  <c r="F173" i="2" s="1"/>
  <c r="E172" i="2"/>
  <c r="F172" i="2" s="1"/>
  <c r="E171" i="2"/>
  <c r="F171" i="2" s="1"/>
  <c r="E170" i="2"/>
  <c r="F170" i="2" s="1"/>
  <c r="E169" i="2"/>
  <c r="F169" i="2" s="1"/>
  <c r="E168" i="2"/>
  <c r="F168" i="2" s="1"/>
  <c r="E166" i="2"/>
  <c r="F166" i="2" s="1"/>
  <c r="E165" i="2"/>
  <c r="F165" i="2" s="1"/>
  <c r="E164" i="2"/>
  <c r="F164" i="2" s="1"/>
  <c r="E163" i="2"/>
  <c r="F163" i="2" s="1"/>
  <c r="E162" i="2"/>
  <c r="F162" i="2" s="1"/>
  <c r="E161" i="2"/>
  <c r="F161" i="2" s="1"/>
  <c r="E160" i="2"/>
  <c r="F160" i="2" s="1"/>
  <c r="E158" i="2"/>
  <c r="F158" i="2" s="1"/>
  <c r="E157" i="2"/>
  <c r="F157" i="2" s="1"/>
  <c r="E156" i="2"/>
  <c r="F156" i="2" s="1"/>
  <c r="E155" i="2"/>
  <c r="F155" i="2" s="1"/>
  <c r="E154" i="2"/>
  <c r="F154" i="2" s="1"/>
  <c r="E153" i="2"/>
  <c r="F153" i="2" s="1"/>
  <c r="E152" i="2"/>
  <c r="F152" i="2" s="1"/>
  <c r="E150" i="2"/>
  <c r="F150" i="2" s="1"/>
  <c r="E149" i="2"/>
  <c r="F149" i="2" s="1"/>
  <c r="E148" i="2"/>
  <c r="F148" i="2" s="1"/>
  <c r="E147" i="2"/>
  <c r="F147" i="2" s="1"/>
  <c r="E146" i="2"/>
  <c r="F146" i="2" s="1"/>
  <c r="E145" i="2"/>
  <c r="F145" i="2" s="1"/>
  <c r="E144" i="2"/>
  <c r="F144" i="2" s="1"/>
  <c r="E142" i="2"/>
  <c r="F142" i="2" s="1"/>
  <c r="E141" i="2"/>
  <c r="F141" i="2" s="1"/>
  <c r="E140" i="2"/>
  <c r="F140" i="2" s="1"/>
  <c r="E139" i="2"/>
  <c r="F139" i="2" s="1"/>
  <c r="E138" i="2"/>
  <c r="F138" i="2" s="1"/>
  <c r="E137" i="2"/>
  <c r="F137" i="2" s="1"/>
  <c r="E136" i="2"/>
  <c r="F136" i="2" s="1"/>
  <c r="E134" i="2"/>
  <c r="F134" i="2" s="1"/>
  <c r="E133" i="2"/>
  <c r="F133" i="2" s="1"/>
  <c r="E132" i="2"/>
  <c r="F132" i="2" s="1"/>
  <c r="E131" i="2"/>
  <c r="F131" i="2" s="1"/>
  <c r="E130" i="2"/>
  <c r="F130" i="2" s="1"/>
  <c r="E129" i="2"/>
  <c r="F129" i="2" s="1"/>
  <c r="E128" i="2"/>
  <c r="F128" i="2" s="1"/>
  <c r="E127" i="2"/>
  <c r="F127" i="2" s="1"/>
  <c r="E126" i="2"/>
  <c r="F126" i="2" s="1"/>
  <c r="E125" i="2"/>
  <c r="F125" i="2" s="1"/>
  <c r="E124" i="2"/>
  <c r="F124" i="2" s="1"/>
  <c r="E123" i="2"/>
  <c r="F123" i="2" s="1"/>
  <c r="E122" i="2"/>
  <c r="F122" i="2" s="1"/>
  <c r="E121" i="2"/>
  <c r="F121" i="2" s="1"/>
  <c r="E120" i="2"/>
  <c r="F120" i="2" s="1"/>
  <c r="E119" i="2"/>
  <c r="F119" i="2" s="1"/>
  <c r="E118" i="2"/>
  <c r="F118" i="2" s="1"/>
  <c r="E117" i="2"/>
  <c r="F117" i="2" s="1"/>
  <c r="E116" i="2"/>
  <c r="F116" i="2" s="1"/>
  <c r="E115" i="2"/>
  <c r="F115" i="2" s="1"/>
  <c r="E114" i="2"/>
  <c r="F114" i="2" s="1"/>
  <c r="E113" i="2"/>
  <c r="F113" i="2" s="1"/>
  <c r="E112" i="2"/>
  <c r="F112" i="2" s="1"/>
  <c r="E111" i="2"/>
  <c r="F111" i="2" s="1"/>
  <c r="E110" i="2"/>
  <c r="F110" i="2" s="1"/>
  <c r="E109" i="2"/>
  <c r="F109" i="2" s="1"/>
  <c r="E108" i="2"/>
  <c r="F108" i="2" s="1"/>
  <c r="E107" i="2"/>
  <c r="F107" i="2" s="1"/>
  <c r="E106" i="2"/>
  <c r="F106" i="2" s="1"/>
  <c r="E105" i="2"/>
  <c r="F105" i="2" s="1"/>
  <c r="E104" i="2"/>
  <c r="F104" i="2" s="1"/>
  <c r="E103" i="2"/>
  <c r="F103" i="2" s="1"/>
  <c r="E102" i="2"/>
  <c r="F102" i="2" s="1"/>
  <c r="E101" i="2"/>
  <c r="F101" i="2" s="1"/>
  <c r="E100" i="2"/>
  <c r="F100" i="2" s="1"/>
  <c r="E99" i="2"/>
  <c r="F99" i="2" s="1"/>
  <c r="E98" i="2"/>
  <c r="F98" i="2" s="1"/>
  <c r="E97" i="2"/>
  <c r="F97" i="2" s="1"/>
  <c r="E96" i="2"/>
  <c r="F96" i="2" s="1"/>
  <c r="E95" i="2"/>
  <c r="F95" i="2" s="1"/>
  <c r="G94" i="2"/>
  <c r="H94" i="2" s="1"/>
  <c r="E93" i="2"/>
  <c r="F93" i="2" s="1"/>
  <c r="G92" i="2"/>
  <c r="H92" i="2" s="1"/>
  <c r="E91" i="2"/>
  <c r="F91" i="2" s="1"/>
  <c r="G90" i="2"/>
  <c r="H90" i="2" s="1"/>
  <c r="E89" i="2"/>
  <c r="F89" i="2" s="1"/>
  <c r="G86" i="2"/>
  <c r="H86" i="2" s="1"/>
  <c r="G84" i="2"/>
  <c r="H84" i="2" s="1"/>
  <c r="G83" i="2"/>
  <c r="H83" i="2" s="1"/>
  <c r="G81" i="2"/>
  <c r="H81" i="2" s="1"/>
  <c r="G79" i="2"/>
  <c r="H79" i="2" s="1"/>
  <c r="G77" i="2"/>
  <c r="H77" i="2" s="1"/>
  <c r="G75" i="2"/>
  <c r="H75" i="2" s="1"/>
  <c r="G73" i="2"/>
  <c r="H73" i="2" s="1"/>
  <c r="G71" i="2"/>
  <c r="H71" i="2" s="1"/>
  <c r="G69" i="2"/>
  <c r="H69" i="2" s="1"/>
  <c r="E68" i="2"/>
  <c r="F68" i="2" s="1"/>
  <c r="G67" i="2"/>
  <c r="H67" i="2" s="1"/>
  <c r="E66" i="2"/>
  <c r="F66" i="2" s="1"/>
  <c r="G65" i="2"/>
  <c r="H65" i="2" s="1"/>
  <c r="E64" i="2"/>
  <c r="F64" i="2" s="1"/>
  <c r="G63" i="2"/>
  <c r="H63" i="2" s="1"/>
  <c r="E62" i="2"/>
  <c r="F62" i="2" s="1"/>
  <c r="E60" i="2"/>
  <c r="F60" i="2" s="1"/>
  <c r="G59" i="2"/>
  <c r="H59" i="2" s="1"/>
  <c r="G58" i="2"/>
  <c r="H58" i="2" s="1"/>
  <c r="E56" i="2"/>
  <c r="F56" i="2" s="1"/>
  <c r="G55" i="2"/>
  <c r="H55" i="2" s="1"/>
  <c r="E54" i="2"/>
  <c r="F54" i="2" s="1"/>
  <c r="G52" i="2"/>
  <c r="H52" i="2" s="1"/>
  <c r="G51" i="2"/>
  <c r="H51" i="2" s="1"/>
  <c r="G50" i="2"/>
  <c r="H50" i="2" s="1"/>
  <c r="G48" i="2"/>
  <c r="H48" i="2" s="1"/>
  <c r="G47" i="2"/>
  <c r="H47" i="2" s="1"/>
  <c r="G46" i="2"/>
  <c r="H46" i="2" s="1"/>
  <c r="G45" i="2"/>
  <c r="H45" i="2" s="1"/>
  <c r="G43" i="2"/>
  <c r="H43" i="2" s="1"/>
  <c r="G39" i="2"/>
  <c r="H39" i="2" s="1"/>
  <c r="G38" i="2"/>
  <c r="H38" i="2" s="1"/>
  <c r="G36" i="2"/>
  <c r="H36" i="2" s="1"/>
  <c r="G35" i="2"/>
  <c r="H35" i="2" s="1"/>
  <c r="E32" i="2"/>
  <c r="F32" i="2" s="1"/>
  <c r="G31" i="2"/>
  <c r="H31" i="2" s="1"/>
  <c r="G29" i="2"/>
  <c r="H29" i="2" s="1"/>
  <c r="G27" i="2"/>
  <c r="H27" i="2" s="1"/>
  <c r="G25" i="2"/>
  <c r="H25" i="2" s="1"/>
  <c r="G23" i="2"/>
  <c r="H23" i="2" s="1"/>
  <c r="G21" i="2"/>
  <c r="H21" i="2" s="1"/>
  <c r="E20" i="2"/>
  <c r="F20" i="2" s="1"/>
  <c r="G19" i="2"/>
  <c r="H19" i="2" s="1"/>
  <c r="G18" i="2"/>
  <c r="H18" i="2" s="1"/>
  <c r="G17" i="2"/>
  <c r="H17" i="2" s="1"/>
  <c r="E16" i="2"/>
  <c r="F16" i="2" s="1"/>
  <c r="G15" i="2"/>
  <c r="H15" i="2" s="1"/>
  <c r="G14" i="2"/>
  <c r="H14" i="2" s="1"/>
  <c r="E13" i="2"/>
  <c r="F13" i="2" s="1"/>
  <c r="G12" i="2"/>
  <c r="H12" i="2" s="1"/>
  <c r="E11" i="2"/>
  <c r="F11" i="2" s="1"/>
  <c r="G10" i="2"/>
  <c r="H10" i="2" s="1"/>
  <c r="G9" i="2"/>
  <c r="H9" i="2" s="1"/>
  <c r="E8" i="2"/>
  <c r="F8" i="2" s="1"/>
  <c r="G7" i="2"/>
  <c r="H7" i="2" s="1"/>
  <c r="E21" i="2"/>
  <c r="F21" i="2" s="1"/>
  <c r="E29" i="2"/>
  <c r="F29" i="2" s="1"/>
  <c r="E45" i="2"/>
  <c r="F45" i="2" s="1"/>
  <c r="E69" i="2"/>
  <c r="F69" i="2" s="1"/>
  <c r="E73" i="2"/>
  <c r="F73" i="2" s="1"/>
  <c r="E77" i="2"/>
  <c r="F77" i="2" s="1"/>
  <c r="E81" i="2"/>
  <c r="F81" i="2" s="1"/>
  <c r="E135" i="2"/>
  <c r="F135" i="2" s="1"/>
  <c r="E143" i="2"/>
  <c r="F143" i="2" s="1"/>
  <c r="E151" i="2"/>
  <c r="F151" i="2" s="1"/>
  <c r="E159" i="2"/>
  <c r="F159" i="2" s="1"/>
  <c r="E167" i="2"/>
  <c r="F167" i="2" s="1"/>
  <c r="E174" i="2"/>
  <c r="F174" i="2" s="1"/>
  <c r="G129" i="2"/>
  <c r="H129" i="2" s="1"/>
  <c r="G133" i="2"/>
  <c r="H133" i="2" s="1"/>
  <c r="G135" i="2"/>
  <c r="H135" i="2" s="1"/>
  <c r="G137" i="2"/>
  <c r="H137" i="2" s="1"/>
  <c r="G139" i="2"/>
  <c r="H139" i="2" s="1"/>
  <c r="G141" i="2"/>
  <c r="H141" i="2" s="1"/>
  <c r="G143" i="2"/>
  <c r="H143" i="2" s="1"/>
  <c r="G145" i="2"/>
  <c r="H145" i="2" s="1"/>
  <c r="G147" i="2"/>
  <c r="H147" i="2" s="1"/>
  <c r="G149" i="2"/>
  <c r="H149" i="2" s="1"/>
  <c r="G151" i="2"/>
  <c r="H151" i="2" s="1"/>
  <c r="G153" i="2"/>
  <c r="H153" i="2" s="1"/>
  <c r="G155" i="2"/>
  <c r="H155" i="2" s="1"/>
  <c r="G157" i="2"/>
  <c r="H157" i="2" s="1"/>
  <c r="G159" i="2"/>
  <c r="H159" i="2" s="1"/>
  <c r="G161" i="2"/>
  <c r="H161" i="2" s="1"/>
  <c r="G163" i="2"/>
  <c r="H163" i="2" s="1"/>
  <c r="G165" i="2"/>
  <c r="H165" i="2" s="1"/>
  <c r="G167" i="2"/>
  <c r="H167" i="2" s="1"/>
  <c r="G168" i="2"/>
  <c r="H168" i="2" s="1"/>
  <c r="G170" i="2"/>
  <c r="H170" i="2" s="1"/>
  <c r="G172" i="2"/>
  <c r="H172" i="2" s="1"/>
  <c r="G174" i="2"/>
  <c r="H174" i="2" s="1"/>
  <c r="G176" i="2"/>
  <c r="H176" i="2" s="1"/>
  <c r="G178" i="2"/>
  <c r="H178" i="2" s="1"/>
  <c r="G180" i="2"/>
  <c r="H180" i="2" s="1"/>
  <c r="G181" i="2"/>
  <c r="H181" i="2" s="1"/>
  <c r="G183" i="2"/>
  <c r="H183" i="2" s="1"/>
  <c r="G185" i="2"/>
  <c r="H185" i="2" s="1"/>
  <c r="G187" i="2"/>
  <c r="H187" i="2" s="1"/>
  <c r="G189" i="2"/>
  <c r="H189" i="2" s="1"/>
  <c r="G191" i="2"/>
  <c r="H191" i="2" s="1"/>
  <c r="G193" i="2"/>
  <c r="H193" i="2" s="1"/>
  <c r="G195" i="2"/>
  <c r="H195" i="2" s="1"/>
  <c r="G197" i="2"/>
  <c r="H197" i="2" s="1"/>
  <c r="G199" i="2"/>
  <c r="H199" i="2" s="1"/>
  <c r="G201" i="2"/>
  <c r="H201" i="2" s="1"/>
  <c r="G203" i="2"/>
  <c r="H203" i="2" s="1"/>
  <c r="G205" i="2"/>
  <c r="H205" i="2" s="1"/>
  <c r="G207" i="2"/>
  <c r="H207" i="2" s="1"/>
  <c r="G209" i="2"/>
  <c r="H209" i="2" s="1"/>
  <c r="G211" i="2"/>
  <c r="H211" i="2" s="1"/>
  <c r="G213" i="2"/>
  <c r="H213" i="2" s="1"/>
  <c r="G215" i="2"/>
  <c r="H215" i="2" s="1"/>
  <c r="G217" i="2"/>
  <c r="H217" i="2" s="1"/>
  <c r="G219" i="2"/>
  <c r="H219" i="2" s="1"/>
  <c r="G221" i="2"/>
  <c r="H221" i="2" s="1"/>
  <c r="G223" i="2"/>
  <c r="H223" i="2" s="1"/>
  <c r="G225" i="2"/>
  <c r="H225" i="2" s="1"/>
  <c r="G227" i="2"/>
  <c r="H227" i="2" s="1"/>
  <c r="G229" i="2"/>
  <c r="H229" i="2" s="1"/>
  <c r="G231" i="2"/>
  <c r="H231" i="2" s="1"/>
  <c r="G233" i="2"/>
  <c r="H233" i="2" s="1"/>
  <c r="G235" i="2"/>
  <c r="H235" i="2" s="1"/>
  <c r="G237" i="2"/>
  <c r="H237" i="2" s="1"/>
  <c r="G239" i="2"/>
  <c r="H239" i="2" s="1"/>
  <c r="G241" i="2"/>
  <c r="H241" i="2" s="1"/>
  <c r="G243" i="2"/>
  <c r="H243" i="2" s="1"/>
  <c r="G245" i="2"/>
  <c r="H245" i="2" s="1"/>
  <c r="G247" i="2"/>
  <c r="H247" i="2" s="1"/>
  <c r="G249" i="2"/>
  <c r="H249" i="2" s="1"/>
  <c r="G251" i="2"/>
  <c r="H251" i="2" s="1"/>
  <c r="G253" i="2"/>
  <c r="H253" i="2" s="1"/>
  <c r="G255" i="2"/>
  <c r="H255" i="2" s="1"/>
  <c r="G257" i="2"/>
  <c r="H257" i="2" s="1"/>
  <c r="G259" i="2"/>
  <c r="H259" i="2" s="1"/>
  <c r="G261" i="2"/>
  <c r="H261" i="2" s="1"/>
  <c r="G263" i="2"/>
  <c r="H263" i="2" s="1"/>
  <c r="G265" i="2"/>
  <c r="H265" i="2" s="1"/>
  <c r="F11" i="7"/>
  <c r="F23" i="7" s="1"/>
  <c r="E12" i="2"/>
  <c r="F12" i="2" s="1"/>
  <c r="E22" i="2"/>
  <c r="F22" i="2" s="1"/>
  <c r="G22" i="2"/>
  <c r="H22" i="2" s="1"/>
  <c r="E24" i="2"/>
  <c r="F24" i="2" s="1"/>
  <c r="G24" i="2"/>
  <c r="H24" i="2" s="1"/>
  <c r="E26" i="2"/>
  <c r="F26" i="2" s="1"/>
  <c r="G26" i="2"/>
  <c r="H26" i="2" s="1"/>
  <c r="E30" i="2"/>
  <c r="F30" i="2" s="1"/>
  <c r="G30" i="2"/>
  <c r="H30" i="2" s="1"/>
  <c r="G32" i="2"/>
  <c r="H32" i="2" s="1"/>
  <c r="E36" i="2"/>
  <c r="F36" i="2" s="1"/>
  <c r="E40" i="2"/>
  <c r="F40" i="2" s="1"/>
  <c r="G40" i="2"/>
  <c r="H40" i="2" s="1"/>
  <c r="E46" i="2"/>
  <c r="F46" i="2" s="1"/>
  <c r="E48" i="2"/>
  <c r="F48" i="2" s="1"/>
  <c r="E52" i="2"/>
  <c r="F52" i="2" s="1"/>
  <c r="G54" i="2"/>
  <c r="H54" i="2" s="1"/>
  <c r="G56" i="2"/>
  <c r="H56" i="2" s="1"/>
  <c r="G60" i="2"/>
  <c r="H60" i="2" s="1"/>
  <c r="G62" i="2"/>
  <c r="H62" i="2" s="1"/>
  <c r="G64" i="2"/>
  <c r="H64" i="2" s="1"/>
  <c r="G66" i="2"/>
  <c r="H66" i="2" s="1"/>
  <c r="E70" i="2"/>
  <c r="F70" i="2" s="1"/>
  <c r="G70" i="2"/>
  <c r="H70" i="2" s="1"/>
  <c r="E87" i="2"/>
  <c r="F87" i="2" s="1"/>
  <c r="G87" i="2"/>
  <c r="H87" i="2" s="1"/>
  <c r="G89" i="2"/>
  <c r="H89" i="2" s="1"/>
  <c r="G93" i="2"/>
  <c r="H93" i="2" s="1"/>
  <c r="G96" i="2"/>
  <c r="H96" i="2" s="1"/>
  <c r="E17" i="2"/>
  <c r="F17" i="2" s="1"/>
  <c r="E28" i="2"/>
  <c r="F28" i="2" s="1"/>
  <c r="G28" i="2"/>
  <c r="H28" i="2" s="1"/>
  <c r="E34" i="2"/>
  <c r="F34" i="2" s="1"/>
  <c r="G34" i="2"/>
  <c r="H34" i="2" s="1"/>
  <c r="E38" i="2"/>
  <c r="F38" i="2" s="1"/>
  <c r="E42" i="2"/>
  <c r="F42" i="2" s="1"/>
  <c r="G42" i="2"/>
  <c r="H42" i="2" s="1"/>
  <c r="E44" i="2"/>
  <c r="F44" i="2" s="1"/>
  <c r="G44" i="2"/>
  <c r="H44" i="2" s="1"/>
  <c r="E50" i="2"/>
  <c r="F50" i="2" s="1"/>
  <c r="E58" i="2"/>
  <c r="F58" i="2" s="1"/>
  <c r="E72" i="2"/>
  <c r="F72" i="2" s="1"/>
  <c r="G72" i="2"/>
  <c r="H72" i="2" s="1"/>
  <c r="E74" i="2"/>
  <c r="F74" i="2" s="1"/>
  <c r="G74" i="2"/>
  <c r="H74" i="2" s="1"/>
  <c r="E76" i="2"/>
  <c r="F76" i="2" s="1"/>
  <c r="G76" i="2"/>
  <c r="H76" i="2" s="1"/>
  <c r="E78" i="2"/>
  <c r="F78" i="2" s="1"/>
  <c r="G78" i="2"/>
  <c r="H78" i="2" s="1"/>
  <c r="E80" i="2"/>
  <c r="F80" i="2" s="1"/>
  <c r="G80" i="2"/>
  <c r="H80" i="2" s="1"/>
  <c r="E82" i="2"/>
  <c r="F82" i="2" s="1"/>
  <c r="G82" i="2"/>
  <c r="H82" i="2" s="1"/>
  <c r="E84" i="2"/>
  <c r="F84" i="2" s="1"/>
  <c r="E86" i="2"/>
  <c r="F86" i="2" s="1"/>
  <c r="E88" i="2"/>
  <c r="F88" i="2" s="1"/>
  <c r="G88" i="2"/>
  <c r="H88" i="2" s="1"/>
  <c r="E90" i="2"/>
  <c r="F90" i="2" s="1"/>
  <c r="E92" i="2"/>
  <c r="F92" i="2" s="1"/>
  <c r="E94" i="2"/>
  <c r="F94" i="2" s="1"/>
  <c r="G125" i="2"/>
  <c r="H125" i="2" s="1"/>
  <c r="G123" i="2"/>
  <c r="H123" i="2" s="1"/>
  <c r="G121" i="2"/>
  <c r="H121" i="2" s="1"/>
  <c r="G119" i="2"/>
  <c r="H119" i="2" s="1"/>
  <c r="G117" i="2"/>
  <c r="H117" i="2" s="1"/>
  <c r="G115" i="2"/>
  <c r="H115" i="2" s="1"/>
  <c r="G113" i="2"/>
  <c r="H113" i="2" s="1"/>
  <c r="G112" i="2"/>
  <c r="H112" i="2" s="1"/>
  <c r="G111" i="2"/>
  <c r="H111" i="2" s="1"/>
  <c r="G110" i="2"/>
  <c r="H110" i="2" s="1"/>
  <c r="G109" i="2"/>
  <c r="H109" i="2" s="1"/>
  <c r="G108" i="2"/>
  <c r="H108" i="2" s="1"/>
  <c r="G107" i="2"/>
  <c r="H107" i="2" s="1"/>
  <c r="G106" i="2"/>
  <c r="H106" i="2" s="1"/>
  <c r="G105" i="2"/>
  <c r="H105" i="2" s="1"/>
  <c r="G104" i="2"/>
  <c r="H104" i="2" s="1"/>
  <c r="G103" i="2"/>
  <c r="H103" i="2" s="1"/>
  <c r="G102" i="2"/>
  <c r="H102" i="2" s="1"/>
  <c r="G101" i="2"/>
  <c r="H101" i="2" s="1"/>
  <c r="G100" i="2"/>
  <c r="H100" i="2" s="1"/>
  <c r="G99" i="2"/>
  <c r="H99" i="2" s="1"/>
  <c r="G98" i="2"/>
  <c r="H98" i="2" s="1"/>
  <c r="G97" i="2"/>
  <c r="H97" i="2" s="1"/>
  <c r="E79" i="2"/>
  <c r="F79" i="2" s="1"/>
  <c r="E75" i="2"/>
  <c r="F75" i="2" s="1"/>
  <c r="E71" i="2"/>
  <c r="F71" i="2" s="1"/>
  <c r="E63" i="2"/>
  <c r="F63" i="2" s="1"/>
  <c r="E55" i="2"/>
  <c r="F55" i="2" s="1"/>
  <c r="E47" i="2"/>
  <c r="F47" i="2" s="1"/>
  <c r="E43" i="2"/>
  <c r="F43" i="2" s="1"/>
  <c r="E39" i="2"/>
  <c r="F39" i="2" s="1"/>
  <c r="E31" i="2"/>
  <c r="F31" i="2" s="1"/>
  <c r="E27" i="2"/>
  <c r="F27" i="2" s="1"/>
  <c r="E23" i="2"/>
  <c r="F23" i="2" s="1"/>
  <c r="E10" i="2" l="1"/>
  <c r="F10" i="2" s="1"/>
  <c r="G11" i="2"/>
  <c r="H11" i="2" s="1"/>
  <c r="E7" i="2"/>
  <c r="F7" i="2" s="1"/>
  <c r="E51" i="2"/>
  <c r="F51" i="2" s="1"/>
  <c r="E59" i="2"/>
  <c r="F59" i="2" s="1"/>
  <c r="E67" i="2"/>
  <c r="F67" i="2" s="1"/>
  <c r="E83" i="2"/>
  <c r="F83" i="2" s="1"/>
  <c r="G114" i="2"/>
  <c r="H114" i="2" s="1"/>
  <c r="G116" i="2"/>
  <c r="H116" i="2" s="1"/>
  <c r="G118" i="2"/>
  <c r="H118" i="2" s="1"/>
  <c r="G120" i="2"/>
  <c r="H120" i="2" s="1"/>
  <c r="G122" i="2"/>
  <c r="H122" i="2" s="1"/>
  <c r="G124" i="2"/>
  <c r="H124" i="2" s="1"/>
  <c r="G13" i="2"/>
  <c r="H13" i="2" s="1"/>
  <c r="G8" i="2"/>
  <c r="H8" i="2" s="1"/>
  <c r="G95" i="2"/>
  <c r="H95" i="2" s="1"/>
  <c r="G91" i="2"/>
  <c r="H91" i="2" s="1"/>
  <c r="G68" i="2"/>
  <c r="H68" i="2" s="1"/>
  <c r="G16" i="2"/>
  <c r="H16" i="2" s="1"/>
  <c r="E9" i="2"/>
  <c r="F9" i="2" s="1"/>
  <c r="G131" i="2"/>
  <c r="H131" i="2" s="1"/>
  <c r="G127" i="2"/>
  <c r="H127" i="2" s="1"/>
  <c r="E65" i="2"/>
  <c r="F65" i="2" s="1"/>
  <c r="E18" i="2"/>
  <c r="F18" i="2" s="1"/>
  <c r="E35" i="2"/>
  <c r="F35" i="2" s="1"/>
  <c r="E19" i="2"/>
  <c r="F19" i="2" s="1"/>
  <c r="E15" i="2"/>
  <c r="F15" i="2" s="1"/>
  <c r="G20" i="2"/>
  <c r="H20" i="2" s="1"/>
  <c r="E25" i="2"/>
  <c r="F25" i="2" s="1"/>
  <c r="E14" i="2"/>
  <c r="F14" i="2" s="1"/>
  <c r="G33" i="2"/>
  <c r="H33" i="2" s="1"/>
  <c r="E33" i="2"/>
  <c r="F33" i="2" s="1"/>
  <c r="G41" i="2"/>
  <c r="H41" i="2" s="1"/>
  <c r="E41" i="2"/>
  <c r="F41" i="2" s="1"/>
  <c r="G53" i="2"/>
  <c r="H53" i="2" s="1"/>
  <c r="E53" i="2"/>
  <c r="F53" i="2" s="1"/>
  <c r="G85" i="2"/>
  <c r="H85" i="2" s="1"/>
  <c r="E85" i="2"/>
  <c r="F85" i="2" s="1"/>
  <c r="G266" i="2"/>
  <c r="H266" i="2" s="1"/>
  <c r="G264" i="2"/>
  <c r="H264" i="2" s="1"/>
  <c r="G262" i="2"/>
  <c r="H262" i="2" s="1"/>
  <c r="G260" i="2"/>
  <c r="H260" i="2" s="1"/>
  <c r="G258" i="2"/>
  <c r="H258" i="2" s="1"/>
  <c r="G256" i="2"/>
  <c r="H256" i="2" s="1"/>
  <c r="G254" i="2"/>
  <c r="H254" i="2" s="1"/>
  <c r="G252" i="2"/>
  <c r="H252" i="2" s="1"/>
  <c r="G250" i="2"/>
  <c r="H250" i="2" s="1"/>
  <c r="G248" i="2"/>
  <c r="H248" i="2" s="1"/>
  <c r="G246" i="2"/>
  <c r="H246" i="2" s="1"/>
  <c r="G244" i="2"/>
  <c r="H244" i="2" s="1"/>
  <c r="G242" i="2"/>
  <c r="H242" i="2" s="1"/>
  <c r="G240" i="2"/>
  <c r="H240" i="2" s="1"/>
  <c r="G238" i="2"/>
  <c r="H238" i="2" s="1"/>
  <c r="G236" i="2"/>
  <c r="H236" i="2" s="1"/>
  <c r="G234" i="2"/>
  <c r="H234" i="2" s="1"/>
  <c r="G232" i="2"/>
  <c r="H232" i="2" s="1"/>
  <c r="G230" i="2"/>
  <c r="H230" i="2" s="1"/>
  <c r="G228" i="2"/>
  <c r="H228" i="2" s="1"/>
  <c r="G226" i="2"/>
  <c r="H226" i="2" s="1"/>
  <c r="G224" i="2"/>
  <c r="H224" i="2" s="1"/>
  <c r="G222" i="2"/>
  <c r="H222" i="2" s="1"/>
  <c r="G220" i="2"/>
  <c r="H220" i="2" s="1"/>
  <c r="G218" i="2"/>
  <c r="H218" i="2" s="1"/>
  <c r="G216" i="2"/>
  <c r="H216" i="2" s="1"/>
  <c r="G214" i="2"/>
  <c r="H214" i="2" s="1"/>
  <c r="G212" i="2"/>
  <c r="H212" i="2" s="1"/>
  <c r="G210" i="2"/>
  <c r="H210" i="2" s="1"/>
  <c r="G208" i="2"/>
  <c r="H208" i="2" s="1"/>
  <c r="G206" i="2"/>
  <c r="H206" i="2" s="1"/>
  <c r="G204" i="2"/>
  <c r="H204" i="2" s="1"/>
  <c r="G202" i="2"/>
  <c r="H202" i="2" s="1"/>
  <c r="G200" i="2"/>
  <c r="H200" i="2" s="1"/>
  <c r="G198" i="2"/>
  <c r="H198" i="2" s="1"/>
  <c r="G196" i="2"/>
  <c r="H196" i="2" s="1"/>
  <c r="G194" i="2"/>
  <c r="H194" i="2" s="1"/>
  <c r="G192" i="2"/>
  <c r="H192" i="2" s="1"/>
  <c r="G190" i="2"/>
  <c r="H190" i="2" s="1"/>
  <c r="G188" i="2"/>
  <c r="H188" i="2" s="1"/>
  <c r="G186" i="2"/>
  <c r="H186" i="2" s="1"/>
  <c r="G184" i="2"/>
  <c r="H184" i="2" s="1"/>
  <c r="G182" i="2"/>
  <c r="H182" i="2" s="1"/>
  <c r="G179" i="2"/>
  <c r="H179" i="2" s="1"/>
  <c r="G177" i="2"/>
  <c r="H177" i="2" s="1"/>
  <c r="G175" i="2"/>
  <c r="H175" i="2" s="1"/>
  <c r="G173" i="2"/>
  <c r="H173" i="2" s="1"/>
  <c r="G171" i="2"/>
  <c r="H171" i="2" s="1"/>
  <c r="G169" i="2"/>
  <c r="H169" i="2" s="1"/>
  <c r="G166" i="2"/>
  <c r="H166" i="2" s="1"/>
  <c r="G164" i="2"/>
  <c r="H164" i="2" s="1"/>
  <c r="G162" i="2"/>
  <c r="H162" i="2" s="1"/>
  <c r="G160" i="2"/>
  <c r="H160" i="2" s="1"/>
  <c r="G158" i="2"/>
  <c r="H158" i="2" s="1"/>
  <c r="G156" i="2"/>
  <c r="H156" i="2" s="1"/>
  <c r="G154" i="2"/>
  <c r="H154" i="2" s="1"/>
  <c r="G152" i="2"/>
  <c r="H152" i="2" s="1"/>
  <c r="G150" i="2"/>
  <c r="H150" i="2" s="1"/>
  <c r="G148" i="2"/>
  <c r="H148" i="2" s="1"/>
  <c r="G146" i="2"/>
  <c r="H146" i="2" s="1"/>
  <c r="G144" i="2"/>
  <c r="H144" i="2" s="1"/>
  <c r="G142" i="2"/>
  <c r="H142" i="2" s="1"/>
  <c r="G140" i="2"/>
  <c r="H140" i="2" s="1"/>
  <c r="G138" i="2"/>
  <c r="H138" i="2" s="1"/>
  <c r="G136" i="2"/>
  <c r="H136" i="2" s="1"/>
  <c r="G134" i="2"/>
  <c r="H134" i="2" s="1"/>
  <c r="G132" i="2"/>
  <c r="H132" i="2" s="1"/>
  <c r="G130" i="2"/>
  <c r="H130" i="2" s="1"/>
  <c r="G128" i="2"/>
  <c r="H128" i="2" s="1"/>
  <c r="G126" i="2"/>
  <c r="H126" i="2" s="1"/>
  <c r="G37" i="2"/>
  <c r="H37" i="2" s="1"/>
  <c r="E37" i="2"/>
  <c r="F37" i="2" s="1"/>
  <c r="G49" i="2"/>
  <c r="H49" i="2" s="1"/>
  <c r="E49" i="2"/>
  <c r="F49" i="2" s="1"/>
  <c r="G57" i="2"/>
  <c r="H57" i="2" s="1"/>
  <c r="E57" i="2"/>
  <c r="F57" i="2" s="1"/>
  <c r="G61" i="2"/>
  <c r="H61" i="2" s="1"/>
  <c r="E61" i="2"/>
  <c r="F61" i="2" s="1"/>
  <c r="H23" i="7"/>
  <c r="H25" i="7" s="1"/>
  <c r="H24" i="7" l="1"/>
  <c r="H267" i="2"/>
  <c r="H268" i="2" s="1"/>
  <c r="F267" i="2"/>
  <c r="H270" i="2" l="1"/>
  <c r="H269" i="2"/>
</calcChain>
</file>

<file path=xl/sharedStrings.xml><?xml version="1.0" encoding="utf-8"?>
<sst xmlns="http://schemas.openxmlformats.org/spreadsheetml/2006/main" count="749" uniqueCount="603">
  <si>
    <t>Description</t>
  </si>
  <si>
    <t>90434009A</t>
  </si>
  <si>
    <t>Roberts-Gordon LLC · 1250 William Street · P.O. Box 44 · Buffalo, New York · 14240-0044</t>
  </si>
  <si>
    <t>Important Notes:</t>
  </si>
  <si>
    <t>Prices are subject to the Roberts-Gordon LLC Terms and Conditions of Sale, and any other terms and conditions are hereby expressly rejected.</t>
  </si>
  <si>
    <t>Copies are available on request.</t>
  </si>
  <si>
    <t xml:space="preserve">Roberts-Gordon reserves the right to vary equipment specifications and change prices without notice. Except to the extent Roberts-Gordon provides a signed quotation that states that it is a firm quote for a fixed period of time, </t>
  </si>
  <si>
    <t xml:space="preserve">all prices provided by Roberts-Gordon, whether in its catalog, pricing software or otherwise, are subject to change and revision by Roberts-Gordon at any time. All orders are deemed made at the Roberts-Gordon prices current </t>
  </si>
  <si>
    <t xml:space="preserve">at the time of order acceptance and may be accepted by Roberts-Gordon on those terms.  </t>
  </si>
  <si>
    <t>No order is binding until accepted by Roberts-Gordon in writing.</t>
  </si>
  <si>
    <t xml:space="preserve">All returns are subject to prior Roberts-Gordon authorization and conditions. Roberts-Gordon reserves the right to refuse all non-warranty returns, and approved non-warranty returns will be subject to a 25% restocking charge. </t>
  </si>
  <si>
    <t>Customer pays all freight on returns.</t>
  </si>
  <si>
    <t xml:space="preserve">To help facilitate optimum performance and safety, Roberts Gordon LLC recommends that a qualified contractor conduct, at a minimum, annual inspections of your </t>
  </si>
  <si>
    <t>ROBERTS GORDON® equipment and perform service where necessary, using only replacement parts sold and supplied by Roberts Gordon LLC.</t>
  </si>
  <si>
    <t xml:space="preserve">Please contact us for any further information you may require, including the Installation, Operation and Service Manual. </t>
  </si>
  <si>
    <t>These products (with the exception of the CGTH) are not for residential use.</t>
  </si>
  <si>
    <t>This document is intended to assist licensed professionals in the exercise of their professional judgment.</t>
  </si>
  <si>
    <t>including photocopying, recording, taping, or information storage and retrieval systems – without written permission of Roberts-Gordon LLC.</t>
  </si>
  <si>
    <t>Terms of Use</t>
  </si>
  <si>
    <r>
      <t xml:space="preserve">These Terms of Use are a contract between you and Roberts-Gordon LLC.  By using any electronic media we provide, for any purpose including but not limited to, for equipment sizing, design, and selection and pricing </t>
    </r>
    <r>
      <rPr>
        <b/>
        <sz val="10"/>
        <rFont val="Arial Narrow"/>
        <family val="2"/>
      </rPr>
      <t/>
    </r>
  </si>
  <si>
    <t xml:space="preserve">(“Electronic Media”), you are agreeing to be bound by the following terms and conditions (“Terms of Use”).  If you do not agree to these Terms of Use, do not use any Electronic Media we provide; instead, promptly return </t>
  </si>
  <si>
    <t>it to Roberts-Gordon LLC. This contract is effective until terminated by Roberts-Gordon LLC. This contract will be terminated immediately and without notice in the event that you fail to comply with any term or condition hereof.</t>
  </si>
  <si>
    <t>1. Ownership of Content.</t>
  </si>
  <si>
    <t xml:space="preserve">The Electronic Media is owned by Roberts-Gordon LLC.  “Electronic Media” provided includes any electronic form, such as but not limited to an actual CD that has to be installed or electronic file that has to be downloaded. </t>
  </si>
  <si>
    <t xml:space="preserve">The visual interfaces, graphics, design, compilation, information, computer code (including source code or object code), products, software, services, and all other elements of the Electronic Media (the “Materials”) are </t>
  </si>
  <si>
    <t xml:space="preserve">protected by United States copyright, trade dress, patent, and trademark laws, international conventions, and all other relevant intellectual property and proprietary rights, and applicable laws.  All Materials contained on the </t>
  </si>
  <si>
    <t xml:space="preserve"> by Roberts Gordon LLC and conform to all requirements set forth in the ROBERTS GORDON® manuals and all applicable governmental authorities pertaining to the installation, service, operation and labelling of the equipment. </t>
  </si>
  <si>
    <t xml:space="preserve">Electronic Media are the property of Roberts-Gordon LLC or its subsidiaries or affiliated companies and/or third-party licensors.  All trademarks, logos and service marks displayed on the Electronic Media, whether </t>
  </si>
  <si>
    <t xml:space="preserve">registered or unregistered, are owned exclusively by Roberts-Gordon LLC or its affiliates and/or other third parties. Nothing contained in these Terms of Use, nor your use of the Materials, shall be construed as granting </t>
  </si>
  <si>
    <t>you any license or right in or to any trademark, logo, or service mark. Roberts-Gordon LLC reserves all rights not expressly granted in this Terms of Use.</t>
  </si>
  <si>
    <t>2. License</t>
  </si>
  <si>
    <t xml:space="preserve">Roberts-Gordon LLC hereby grants you a nontransferable, nonexclusive license to use the Materials contained on the Electronic Media solely for your information and own personal, non-commercial use, to be used with </t>
  </si>
  <si>
    <t xml:space="preserve">a single computer at a single location. You may download and/or print a single copy of any of the Materials contained herein for your personal use; however, you shall not otherwise reproduce, display, publish, distribute, </t>
  </si>
  <si>
    <t xml:space="preserve">sell, license, or modify the Materials or incorporate the Materials into other documents, Electronic Media, or publications. This license is not a sale of the Electronic Media or any copy thereof. Roberts-Gordon LLC </t>
  </si>
  <si>
    <t xml:space="preserve">retains the title and ownership of the Electronic Media and all copies, regardless of the form or media on or in which the original or any copy may exist. You may not copy, encourage or allow copying of the Electronic Media, </t>
  </si>
  <si>
    <t xml:space="preserve">except when you make a single copy for archival purposes only. You may be held legally responsible for any copyright infringement which is caused or encouraged by your failure to abide by this Terms of Use. You may not transfer, </t>
  </si>
  <si>
    <t xml:space="preserve">convey, rent, sublicense, or otherwise distribute the Electronic Media or accompanying documentation, or any rights therein to any person or entity. Any attempt to so distribute the Electronic Media or accompanying </t>
  </si>
  <si>
    <t>documentation shall be void.</t>
  </si>
  <si>
    <t>90320109K</t>
  </si>
  <si>
    <t>90320110K</t>
  </si>
  <si>
    <t>90320111K</t>
  </si>
  <si>
    <t>90320112K</t>
  </si>
  <si>
    <t>90320113K</t>
  </si>
  <si>
    <t>90320114K</t>
  </si>
  <si>
    <t>90320115K</t>
  </si>
  <si>
    <t>3. Modification of these Terms of Use; Termination.</t>
  </si>
  <si>
    <t>Roberts-Gordon LLC reserves the right, at our discretion, to change, modify, add, or remove portions of these Terms of Use at any time. </t>
  </si>
  <si>
    <t>4. Disclaimer of Warranties</t>
  </si>
  <si>
    <t xml:space="preserve">The Electronic Media and Materials may contain inaccuracies and/or typographical errors. The Electronic Media and Materials are provided to you on an "AS IS" basis. ROBERTS-GORDON LLC DISCLAIMS ANY </t>
  </si>
  <si>
    <t xml:space="preserve">AND ALL WARRANTIES EXPRESSED, STATUTORY OR IMPLIED WITH RESPECT TO THE ELECTRONIC MEDIA OR THE MATERIALS, INCLUDING BUT NOT LIMITED TO ANY IMPLIED WARRANTIES OF </t>
  </si>
  <si>
    <t xml:space="preserve">MERCHANTABILITY, NON-INFRINGEMENT OR THIRD PARTY RIGHTS AND FITNESS FOR A PARTICULAR PURPOSE. </t>
  </si>
  <si>
    <t>5.  Limitation of Liability and Damages</t>
  </si>
  <si>
    <t xml:space="preserve">Roberts-Gordon LLC does not warrant, guarantee or make any representations regarding the use or the results of the Electronic Media in terms of its correctness, accuracy, performance, reliability or otherwise. </t>
  </si>
  <si>
    <t xml:space="preserve">The entire risk as to the results and performance of the Electronic Media is assumed by you. This Electronic Media is merely a tool to aid you, the results of which should be checked against your own calculations. </t>
  </si>
  <si>
    <t>Roberts-Gordon LLC makes no warranties, express or implied including without limitation the implied warranties of merchantability and fitness for a particular purpose.</t>
  </si>
  <si>
    <t xml:space="preserve">TO THE FULLEST EXTENT ALLOWED BY APPLICABLE LAW, ROBERTS-GORDON LLC   HEREBY DISCLAIMS, AND IN NO EVENT SHALL ROBERTS-GORDON LLC   OR ANY PARTY INVOLVED IN </t>
  </si>
  <si>
    <t>CREATING OR PRODUCING THE ELECTRONIC MEDIA, BE LIABLE FOR ANY DIRECT, INDIRECT OR CONSEQUENTIAL DAMAGES RESULTING FROM LOSS RELATED TO THE USE OF THE ELECTRONIC</t>
  </si>
  <si>
    <t xml:space="preserve"> MEDIA OR ANY MATERIALS, WHETHER IN AN ACTION OF CONTRACT, NEGLIGENCE, OR OTHER TORTUOUS ACTION, EVEN IF ROBERTS-GORDON LLC   HAS BEEN ADVISED OF THE POSSIBILITY OF </t>
  </si>
  <si>
    <t xml:space="preserve">SUCH DAMAGES, INCLUDING DAMAGES FOR LOSS OF BUSINESS PROFITS, BUSINESS INTERRUPTIONS, LOSS OF BUSINESS INFORMATION AND THE LIKE, ARISING OUT THE USE OR LIABILITY TO USE </t>
  </si>
  <si>
    <t>THE ELECTRONIC MEDIA. FURTHERMORE, ROBERTS-GORDON LLC   SHALL NOT BE LIABLE FOR ANY DAMAGES TO YOUR PROPERTY OR LOSS OF DATA THAT RESULTS FROM THE DOWNLOAD OR</t>
  </si>
  <si>
    <t xml:space="preserve"> USE OF THE MATERIALS.  </t>
  </si>
  <si>
    <t>6. Indemnification</t>
  </si>
  <si>
    <t xml:space="preserve">You agree to indemnify, save, and hold ROBERTS-GORDON LLC, its affiliated companies, contractors, employees, agents and its third-party suppliers, licensors, and partners harmless from any claims, losses, </t>
  </si>
  <si>
    <t xml:space="preserve">damages, liabilities, including legal fees and expenses, arising out of your use or misuse of the ELECTRONIC MEDIA, any violation by you of these Terms of Use, or any breach of the representations, warranties, </t>
  </si>
  <si>
    <t xml:space="preserve">and covenants made by you herein.  ROBERTS-GORDON LLC reserves the right, at your expense, to assume the exclusive defense and control of any matter for which you are required to indemnify </t>
  </si>
  <si>
    <t xml:space="preserve">ROBERTS-GORDON LLC, and you agree to cooperate with ROBERTS-GORDON LLC’s defense of these claims.  ROBERTS-GORDON LLC will use reasonable efforts to notify you of any such claim, </t>
  </si>
  <si>
    <t>action, or proceeding upon becoming aware of it.</t>
  </si>
  <si>
    <t>7. Miscellaneous</t>
  </si>
  <si>
    <t xml:space="preserve">These Terms of Use constitute the entire agreement between you and ROBERTS-GORDON LLC and govern your use of the ELECTRONIC MEDIA, superseding any prior agreements between you and </t>
  </si>
  <si>
    <t xml:space="preserve">ROBERTS-GORDON LLC(including, but not limited to, any prior versions of the Terms of Use) and any prior representations by ROBERTS-GORDON LLC.  These Terms of Use shall be governed by and </t>
  </si>
  <si>
    <t xml:space="preserve">construed in accordance with the laws of the State of New York, without regard to conflicts of law principles.  The failure of ROBERTS-GORDON LLC to exercise or enforce any right or provision of the </t>
  </si>
  <si>
    <t>01316601K</t>
  </si>
  <si>
    <t>90434009K</t>
  </si>
  <si>
    <t xml:space="preserve">Terms of Use shall not constitute a waiver of such right or provision.  If any provision of the Terms of Use is found by a court of competent jurisdiction to be invalid, the parties nevertheless agree that the </t>
  </si>
  <si>
    <t>court should endeavor to give effect to the parties’ intentions as reflected in the provision, and the other provisions of the Terms of Use remain in full force and effect.  You agree that regardless of any statute or l</t>
  </si>
  <si>
    <t xml:space="preserve">aw to the contrary, any claim or cause of action brought against ROBERTS-GORDON LLC and its subsidiaries, affiliates, officers, agents, co-branders or other partners and employees, arising out of or related to use of </t>
  </si>
  <si>
    <t xml:space="preserve">the ELECTRONIC MEDIA or the Terms of Use must be filed within one (1) year after such claim or cause of action arose or be forever barred.  The section titles in the Terms of Use are for convenience only and have </t>
  </si>
  <si>
    <t>no legal or contractual effect.</t>
  </si>
  <si>
    <t>8. In the Event of Merger or Sale</t>
  </si>
  <si>
    <t xml:space="preserve"> In the event that ROBERTS-GORDON LLC is acquired by or merged with a third-party entity, we reserve the right, in any of these circumstances, to transfer or assign the information that we have collected from Users</t>
  </si>
  <si>
    <t>as part of such merger, acquisition, sale, or other change of control.</t>
  </si>
  <si>
    <t>9. ROBERTS-GORDON LLC Contact Information:</t>
  </si>
  <si>
    <r>
      <t xml:space="preserve">Installation Code and Annual Inspections: </t>
    </r>
    <r>
      <rPr>
        <sz val="8"/>
        <rFont val="Arial Narrow"/>
        <family val="2"/>
      </rPr>
      <t>All installation and service of ROBERTS GORDON® equipment must be performed by a contractor qualified in the installation and service of equipment sold and supplied</t>
    </r>
  </si>
  <si>
    <r>
      <t>Further Information:</t>
    </r>
    <r>
      <rPr>
        <sz val="8"/>
        <rFont val="Arial Narrow"/>
        <family val="2"/>
      </rPr>
      <t xml:space="preserve"> Applications, engineering and detailed guidance on systems design, installation and equipment performance is available through ROBERTS GORDON® representatives. </t>
    </r>
  </si>
  <si>
    <t>Part Number</t>
  </si>
  <si>
    <t>01310902</t>
  </si>
  <si>
    <t>01312401</t>
  </si>
  <si>
    <t>01312401-24P</t>
  </si>
  <si>
    <t>01313701</t>
  </si>
  <si>
    <t>02510801</t>
  </si>
  <si>
    <t>02713200</t>
  </si>
  <si>
    <t>02771000</t>
  </si>
  <si>
    <t>10080211</t>
  </si>
  <si>
    <t>90207600</t>
  </si>
  <si>
    <t>90207601</t>
  </si>
  <si>
    <t>90207602</t>
  </si>
  <si>
    <t>90425200</t>
  </si>
  <si>
    <t>90426200</t>
  </si>
  <si>
    <t>90427400</t>
  </si>
  <si>
    <t>90427403</t>
  </si>
  <si>
    <t>90434007</t>
  </si>
  <si>
    <t>90434300</t>
  </si>
  <si>
    <t>90436500</t>
  </si>
  <si>
    <t>90436600K</t>
  </si>
  <si>
    <t>90436603K</t>
  </si>
  <si>
    <t>90436900K</t>
  </si>
  <si>
    <t>90604500</t>
  </si>
  <si>
    <t>90604600</t>
  </si>
  <si>
    <t>91412802</t>
  </si>
  <si>
    <t>01311702</t>
  </si>
  <si>
    <t>01312102</t>
  </si>
  <si>
    <t>01312200</t>
  </si>
  <si>
    <t>01313800</t>
  </si>
  <si>
    <t>01315000</t>
  </si>
  <si>
    <t>01320200</t>
  </si>
  <si>
    <t>01320700</t>
  </si>
  <si>
    <t>01326700</t>
  </si>
  <si>
    <t>01327401</t>
  </si>
  <si>
    <t>01327500</t>
  </si>
  <si>
    <t>01329500</t>
  </si>
  <si>
    <t>01329700</t>
  </si>
  <si>
    <t>01330000</t>
  </si>
  <si>
    <t>01332600</t>
  </si>
  <si>
    <t>01332700</t>
  </si>
  <si>
    <t>01335501</t>
  </si>
  <si>
    <t>01351100</t>
  </si>
  <si>
    <t>01351200</t>
  </si>
  <si>
    <t>01356400</t>
  </si>
  <si>
    <t>01357000</t>
  </si>
  <si>
    <t>01361200</t>
  </si>
  <si>
    <t>01362500</t>
  </si>
  <si>
    <t>01365000</t>
  </si>
  <si>
    <t>01367602</t>
  </si>
  <si>
    <t>01367604</t>
  </si>
  <si>
    <t>01367606</t>
  </si>
  <si>
    <t>01367608</t>
  </si>
  <si>
    <t>01367800</t>
  </si>
  <si>
    <t>01370200</t>
  </si>
  <si>
    <t>01390200</t>
  </si>
  <si>
    <t>01394600</t>
  </si>
  <si>
    <t>01394602</t>
  </si>
  <si>
    <t>01397400</t>
  </si>
  <si>
    <t>02521100</t>
  </si>
  <si>
    <t>02521500</t>
  </si>
  <si>
    <t>02522700</t>
  </si>
  <si>
    <t>02553200</t>
  </si>
  <si>
    <t>02553203</t>
  </si>
  <si>
    <t>02558501</t>
  </si>
  <si>
    <t>02568200</t>
  </si>
  <si>
    <t>02713000</t>
  </si>
  <si>
    <t>02713100</t>
  </si>
  <si>
    <t>02713700</t>
  </si>
  <si>
    <t>02713701</t>
  </si>
  <si>
    <t>02719901</t>
  </si>
  <si>
    <t>02719902</t>
  </si>
  <si>
    <t>02719903</t>
  </si>
  <si>
    <t>02720401</t>
  </si>
  <si>
    <t>02724200</t>
  </si>
  <si>
    <t>02724901</t>
  </si>
  <si>
    <t>02725200</t>
  </si>
  <si>
    <t>02725300</t>
  </si>
  <si>
    <t>02757001</t>
  </si>
  <si>
    <t>02757500</t>
  </si>
  <si>
    <t>02791601</t>
  </si>
  <si>
    <t>03020100</t>
  </si>
  <si>
    <t>03050800</t>
  </si>
  <si>
    <t>03050900</t>
  </si>
  <si>
    <t>03090900</t>
  </si>
  <si>
    <t>03200100</t>
  </si>
  <si>
    <t>08115100</t>
  </si>
  <si>
    <t>08117000</t>
  </si>
  <si>
    <t>08070000</t>
  </si>
  <si>
    <t>08080000</t>
  </si>
  <si>
    <t>08090000</t>
  </si>
  <si>
    <t>08090001</t>
  </si>
  <si>
    <t>09050000</t>
  </si>
  <si>
    <t>09060000</t>
  </si>
  <si>
    <t>10080121</t>
  </si>
  <si>
    <t>10080141</t>
  </si>
  <si>
    <t>10080212</t>
  </si>
  <si>
    <t>10081201</t>
  </si>
  <si>
    <t>10081202</t>
  </si>
  <si>
    <t>10081203</t>
  </si>
  <si>
    <t>10091200</t>
  </si>
  <si>
    <t>90032000</t>
  </si>
  <si>
    <t>90032500</t>
  </si>
  <si>
    <t>90032502</t>
  </si>
  <si>
    <t>90034500</t>
  </si>
  <si>
    <t>90034600</t>
  </si>
  <si>
    <t>90068300</t>
  </si>
  <si>
    <t>90068302</t>
  </si>
  <si>
    <t>90201400</t>
  </si>
  <si>
    <t>90422500</t>
  </si>
  <si>
    <t>90426600</t>
  </si>
  <si>
    <t>90426700</t>
  </si>
  <si>
    <t>90427702</t>
  </si>
  <si>
    <t>90427706</t>
  </si>
  <si>
    <t>90429100</t>
  </si>
  <si>
    <t>90433701</t>
  </si>
  <si>
    <t>90434400</t>
  </si>
  <si>
    <t>90434800</t>
  </si>
  <si>
    <t>90434900K</t>
  </si>
  <si>
    <t>90436800</t>
  </si>
  <si>
    <t>90437900</t>
  </si>
  <si>
    <t>90439101K</t>
  </si>
  <si>
    <t>90439300</t>
  </si>
  <si>
    <t>90439801K</t>
  </si>
  <si>
    <t>90439802K</t>
  </si>
  <si>
    <t>90439803K</t>
  </si>
  <si>
    <t>90439804K</t>
  </si>
  <si>
    <t>90439805K</t>
  </si>
  <si>
    <t>90439806K</t>
  </si>
  <si>
    <t>90439807K</t>
  </si>
  <si>
    <t>90439808K</t>
  </si>
  <si>
    <t>90604501</t>
  </si>
  <si>
    <t>90605102</t>
  </si>
  <si>
    <t>90605103</t>
  </si>
  <si>
    <t>90707200</t>
  </si>
  <si>
    <t>90709801</t>
  </si>
  <si>
    <t>90713340</t>
  </si>
  <si>
    <t>90713451</t>
  </si>
  <si>
    <t>90713454</t>
  </si>
  <si>
    <t>91107720</t>
  </si>
  <si>
    <t>91109300</t>
  </si>
  <si>
    <t>91118008</t>
  </si>
  <si>
    <t>91118009</t>
  </si>
  <si>
    <t>91306400</t>
  </si>
  <si>
    <t>91306405</t>
  </si>
  <si>
    <t>91309300</t>
  </si>
  <si>
    <t>91309600</t>
  </si>
  <si>
    <t>91309700</t>
  </si>
  <si>
    <t>91316102</t>
  </si>
  <si>
    <t>91317900</t>
  </si>
  <si>
    <t>91321611</t>
  </si>
  <si>
    <t>91406940</t>
  </si>
  <si>
    <t>91901300</t>
  </si>
  <si>
    <t>91906100</t>
  </si>
  <si>
    <t>91906900</t>
  </si>
  <si>
    <t>91912500</t>
  </si>
  <si>
    <t>91913703</t>
  </si>
  <si>
    <t>92113000</t>
  </si>
  <si>
    <t>92113900</t>
  </si>
  <si>
    <t>92311600</t>
  </si>
  <si>
    <t>93313100</t>
  </si>
  <si>
    <t>93413008</t>
  </si>
  <si>
    <t>95211600</t>
  </si>
  <si>
    <t>95212400</t>
  </si>
  <si>
    <t>96211500</t>
  </si>
  <si>
    <t>96411600</t>
  </si>
  <si>
    <t>T00680</t>
  </si>
  <si>
    <t>90439500K</t>
  </si>
  <si>
    <t>09050001</t>
  </si>
  <si>
    <t>90033104K</t>
  </si>
  <si>
    <t>90033105K</t>
  </si>
  <si>
    <t>90033700K</t>
  </si>
  <si>
    <t>90439810K</t>
  </si>
  <si>
    <t>90709910</t>
  </si>
  <si>
    <t>Total Net Price</t>
  </si>
  <si>
    <t>$ Savings</t>
  </si>
  <si>
    <t>% Savings</t>
  </si>
  <si>
    <t>Qty</t>
  </si>
  <si>
    <t>Total Net with 3% Vol. Disc.</t>
  </si>
  <si>
    <t>02517400-P</t>
  </si>
  <si>
    <t>02517401-P</t>
  </si>
  <si>
    <t>07720000-P</t>
  </si>
  <si>
    <t>07721000-P</t>
  </si>
  <si>
    <t>90708600-P</t>
  </si>
  <si>
    <t>90708602-P</t>
  </si>
  <si>
    <t>90709700-P</t>
  </si>
  <si>
    <t>90709900-P</t>
  </si>
  <si>
    <t>90710201-P</t>
  </si>
  <si>
    <t>90710400-P</t>
  </si>
  <si>
    <t>91321610</t>
  </si>
  <si>
    <t>08031500</t>
  </si>
  <si>
    <t>10080122</t>
  </si>
  <si>
    <t>Sheet</t>
  </si>
  <si>
    <t>10081205</t>
  </si>
  <si>
    <t>10090101</t>
  </si>
  <si>
    <t>90707010</t>
  </si>
  <si>
    <t>3</t>
  </si>
  <si>
    <t>10</t>
  </si>
  <si>
    <t>5</t>
  </si>
  <si>
    <t>2</t>
  </si>
  <si>
    <t>Telephone: 716.852.4400 · Fax: 716.852.0854 · Toll Free: 800.828.7450 · www.robertsgordon.com</t>
  </si>
  <si>
    <t>10080104</t>
  </si>
  <si>
    <t>10080201</t>
  </si>
  <si>
    <t>01327007</t>
  </si>
  <si>
    <t>01327008</t>
  </si>
  <si>
    <t>01327009</t>
  </si>
  <si>
    <t>02790400</t>
  </si>
  <si>
    <t>03600051</t>
  </si>
  <si>
    <t>03700009</t>
  </si>
  <si>
    <t>08036000</t>
  </si>
  <si>
    <t>09080000</t>
  </si>
  <si>
    <t>10061001</t>
  </si>
  <si>
    <t>10061002</t>
  </si>
  <si>
    <t>10061004</t>
  </si>
  <si>
    <t>10061005</t>
  </si>
  <si>
    <t>10061006</t>
  </si>
  <si>
    <t>10061007</t>
  </si>
  <si>
    <t>10061008</t>
  </si>
  <si>
    <t>10061009</t>
  </si>
  <si>
    <t>10061010</t>
  </si>
  <si>
    <t>10061011</t>
  </si>
  <si>
    <t>10061201</t>
  </si>
  <si>
    <t>10061202</t>
  </si>
  <si>
    <t>10061203</t>
  </si>
  <si>
    <t>10061204</t>
  </si>
  <si>
    <t>10061205</t>
  </si>
  <si>
    <t>10061206</t>
  </si>
  <si>
    <t>10061207</t>
  </si>
  <si>
    <t>10080110</t>
  </si>
  <si>
    <t>10080111</t>
  </si>
  <si>
    <t>10080112</t>
  </si>
  <si>
    <t>10080210</t>
  </si>
  <si>
    <t>10080213</t>
  </si>
  <si>
    <t>10080445</t>
  </si>
  <si>
    <t>10081204</t>
  </si>
  <si>
    <t>10081610</t>
  </si>
  <si>
    <t>10081620</t>
  </si>
  <si>
    <t>10081630</t>
  </si>
  <si>
    <t>10081640</t>
  </si>
  <si>
    <t>10081650</t>
  </si>
  <si>
    <t>10081660</t>
  </si>
  <si>
    <t>10081661</t>
  </si>
  <si>
    <t>10081670</t>
  </si>
  <si>
    <t>10081680</t>
  </si>
  <si>
    <t>10081690</t>
  </si>
  <si>
    <t>90032510</t>
  </si>
  <si>
    <t>90032512</t>
  </si>
  <si>
    <t>90034900</t>
  </si>
  <si>
    <t>90439102</t>
  </si>
  <si>
    <t>90439809K</t>
  </si>
  <si>
    <t>90439812K</t>
  </si>
  <si>
    <t>90447140</t>
  </si>
  <si>
    <t>90708601-P</t>
  </si>
  <si>
    <t>91316103</t>
  </si>
  <si>
    <t>91321550</t>
  </si>
  <si>
    <t>91321551</t>
  </si>
  <si>
    <t>91321614</t>
  </si>
  <si>
    <t>91321615</t>
  </si>
  <si>
    <t>92700025</t>
  </si>
  <si>
    <t>Standard Pricing</t>
  </si>
  <si>
    <t>Promo Pricing</t>
  </si>
  <si>
    <t>Please contact ROBERTS-GORDON LLC with any questions or comments about this Terms of Use at:  “Contact Us” [http://www.robertsgordon.com/].</t>
  </si>
  <si>
    <t>Igniter with Harness - HSI - DS, HE (For CTH2 After Nov. 1998)</t>
  </si>
  <si>
    <t>Transformer</t>
  </si>
  <si>
    <t>Ignition Module - Triton - 3-Try (Vertical Pin Connector)</t>
  </si>
  <si>
    <t>Filter Cartridge with Gasket Set - Box of 24 - CRV A, B, E, 4-40, 5-40</t>
  </si>
  <si>
    <t>Pilot Switch - CRV A, 5-40, 6-60</t>
  </si>
  <si>
    <t>Spark Generator Kit</t>
  </si>
  <si>
    <t>Electrode Replacement</t>
  </si>
  <si>
    <t>$ Savings W/ Vol. Disc.</t>
  </si>
  <si>
    <t>% Savings W/ Vol. Disc.</t>
  </si>
  <si>
    <t>01394401</t>
  </si>
  <si>
    <t>91309701</t>
  </si>
  <si>
    <t>91317901</t>
  </si>
  <si>
    <t>91911704</t>
  </si>
  <si>
    <t>2018 Reg Net</t>
  </si>
  <si>
    <t>2018 Reg Tot</t>
  </si>
  <si>
    <t>2018 Promo Net</t>
  </si>
  <si>
    <r>
      <t>©2018 Roberts-Gordon LLC</t>
    </r>
    <r>
      <rPr>
        <sz val="8"/>
        <rFont val="Arial Narrow"/>
        <family val="2"/>
      </rPr>
      <t xml:space="preserve"> All rights reserved. No part of this work covered by the copyrights herein may be reproduced or copied in any form or by any means – graphic, electronic, or mechanical, </t>
    </r>
  </si>
  <si>
    <t>2018 CA Jan List</t>
  </si>
  <si>
    <t>2018 CA Promo Total</t>
  </si>
  <si>
    <t>Prices are in CAD, F.O.B. Roberts-Gordon's plant.</t>
  </si>
  <si>
    <t>CA East - Spring 2018 Preseason Parts Promotion Order Form - Recommended Replacement Parts Order</t>
  </si>
  <si>
    <t>CA East - Spring 2018 Preseason Parts Promotion Order Form</t>
  </si>
  <si>
    <t>Pilot Switch - CRV 4-40</t>
  </si>
  <si>
    <t>Pump Accessory Replacement Package</t>
  </si>
  <si>
    <t>Mounting Angle Assembly</t>
  </si>
  <si>
    <t>Bird Screen 4" with Clamp</t>
  </si>
  <si>
    <t>Filter Cartridge (1) with Gasket Set - CRV A, B, E, 4-40, 5-40</t>
  </si>
  <si>
    <t>Damper Assembly - Pump</t>
  </si>
  <si>
    <t>Filter Support Assembly</t>
  </si>
  <si>
    <t>Spark Plug Package (For 4-40, P/N 01357000 must also be ordered.)</t>
  </si>
  <si>
    <t>Ignition Cable Assembly</t>
  </si>
  <si>
    <t>Wire Harness with Socket   (Soon to be obsolete)</t>
  </si>
  <si>
    <t>Refill, Condensate Neutralization Tube 600 MBH</t>
  </si>
  <si>
    <t>Refill, Condensate Neutralization Tube 1000 MBH</t>
  </si>
  <si>
    <t>Refill, Condensate Neutralization Tube 2000 MBH</t>
  </si>
  <si>
    <t>Pump Inlet Plate Assembly Replacement</t>
  </si>
  <si>
    <t>Restrictor Assembly Pump</t>
  </si>
  <si>
    <t>Damper Support Assembly</t>
  </si>
  <si>
    <t>Slide Bar for Tube Coupling</t>
  </si>
  <si>
    <t>Pilot Shield Assembly</t>
  </si>
  <si>
    <t>Ceramic Block - Grid Package</t>
  </si>
  <si>
    <t>Ceramic Block - Grid Package - For 6-60 Only</t>
  </si>
  <si>
    <t>Universal Relay Replacement Package</t>
  </si>
  <si>
    <t>Gasket - Burner to Mixing Chamber</t>
  </si>
  <si>
    <t>Gasket - Viewer (2 Required, use with P/N 01390203)</t>
  </si>
  <si>
    <t>Gasket - Burner to Combustion Chamber</t>
  </si>
  <si>
    <t xml:space="preserve">Washer - Brass </t>
  </si>
  <si>
    <t>Support Disk - Filter</t>
  </si>
  <si>
    <t>Housing - Blower</t>
  </si>
  <si>
    <t>Mounting Angle, Wall</t>
  </si>
  <si>
    <t>End Vent Plate CRV A-2</t>
  </si>
  <si>
    <t>End Vent Plate CRV 2-4</t>
  </si>
  <si>
    <t>End Vent Plate CRV 6-9</t>
  </si>
  <si>
    <t>End Vent Plate CRV 8-10-12</t>
  </si>
  <si>
    <t>Ground Strap</t>
  </si>
  <si>
    <t>Ring - Viewer, Unpainted Flat for Cast Iron Comb Chamber</t>
  </si>
  <si>
    <t>Pump Scroll EP-200</t>
  </si>
  <si>
    <t>Impeller - 1/2" Bore</t>
  </si>
  <si>
    <t>Impeller - 5/8" Bore</t>
  </si>
  <si>
    <t>Bird Screen 6 in. (15 cm)</t>
  </si>
  <si>
    <t>Pilot Switch - 75, 75A</t>
  </si>
  <si>
    <t>Motor/Blower Assembly</t>
  </si>
  <si>
    <t>Wire Harness with Socket</t>
  </si>
  <si>
    <t>Burner Sub Assembly 75-A</t>
  </si>
  <si>
    <t>Viewer Window (use with P/N 01390203)</t>
  </si>
  <si>
    <t>Viewer Window Assembly (push-in, new style)</t>
  </si>
  <si>
    <t xml:space="preserve">Gasket - Electrode </t>
  </si>
  <si>
    <t>Gasket - Burner to Transition Tube</t>
  </si>
  <si>
    <t>Burner Head Assembly Replacement (includes electrode and gasket intalled)</t>
  </si>
  <si>
    <t>Ceramic Block &amp; Grid</t>
  </si>
  <si>
    <t>Mica Window Package - 6-60 Chamber</t>
  </si>
  <si>
    <t>Mica Window Package - Cast Iron</t>
  </si>
  <si>
    <t>Adapter - Inlet - 8.0" x 4.0"</t>
  </si>
  <si>
    <t>Adapter - Inlet - 8.0" x 6.0"</t>
  </si>
  <si>
    <t>Adapter - 4" x 6" (10 cm x 15 cm)</t>
  </si>
  <si>
    <t>Wire Harness (Burners before 8/92)</t>
  </si>
  <si>
    <t>Inlet Flange</t>
  </si>
  <si>
    <t xml:space="preserve">Door - Filter </t>
  </si>
  <si>
    <t>Wire Harness (Burners after 8/92)</t>
  </si>
  <si>
    <t>Regulator Replacement Kit</t>
  </si>
  <si>
    <t>Blower Housing (Painted)</t>
  </si>
  <si>
    <t>Boot Repl. Kit - CRV A,B,4-40,5-40 (Incl. one 4.5"x8.0" boot and two rubber spacers)</t>
  </si>
  <si>
    <t>Mixing Chamber</t>
  </si>
  <si>
    <t>Burner Cup Assembly</t>
  </si>
  <si>
    <t>Inlet Screen - CTH2(D)(V), HE(D)(V), AG, CTH3-80, 115 &amp; TF-120, 160</t>
  </si>
  <si>
    <t>Blower Inlet Gasket - CTH2(D)(V)/HE(D)(V)/AG/CTH2/TF-120 &amp; CTH3-80, 115</t>
  </si>
  <si>
    <t>Wire Jumper</t>
  </si>
  <si>
    <t>Gasket - Valve, HE, HED, HEV</t>
  </si>
  <si>
    <t>Burner Cup Assembly, CTH2D, HED, CTHND, AG</t>
  </si>
  <si>
    <t>Combustion Ait Weather Vent Cap - HED</t>
  </si>
  <si>
    <t>Fan Assembly Package, NP-40-150</t>
  </si>
  <si>
    <t>Fan Assembly Package, NP-175 &amp; 200</t>
  </si>
  <si>
    <t>Flue Collar Assy</t>
  </si>
  <si>
    <t>Vent Termination Assy CARIBE® 2 in. (Bird Screen)</t>
  </si>
  <si>
    <t>Gasket - Burner Tube - CGTH</t>
  </si>
  <si>
    <t>CGTH Hanger - U-tube End</t>
  </si>
  <si>
    <t>CGTH Reflector 80 in.</t>
  </si>
  <si>
    <t>CGTH Reflector 120 in.</t>
  </si>
  <si>
    <t>Door Gasket</t>
  </si>
  <si>
    <t>Screen - Blower Inlet TF-160, 200, 250, 300, 350 and 380</t>
  </si>
  <si>
    <t>Inlet Screen - CTH3-150, 200</t>
  </si>
  <si>
    <t>Gasket - Blower Inlet TF</t>
  </si>
  <si>
    <t>Sleeve, TF</t>
  </si>
  <si>
    <t>Control Board, Modulating Controller, OEM I/O 812U</t>
  </si>
  <si>
    <t>Touchscreen, Modulating Controller</t>
  </si>
  <si>
    <t>Circuit Breaker, Single-Pole 115v VFD</t>
  </si>
  <si>
    <t>Circuit Breaker, Two-Pole</t>
  </si>
  <si>
    <t>Circuit Breaker, Three-Pole</t>
  </si>
  <si>
    <t>Circuit Breaker, Control Power 120v, Modulating Controller</t>
  </si>
  <si>
    <t>Disconnect Assembly, 30 Amp, Modulating Controller</t>
  </si>
  <si>
    <t>Transformer, Modulating Controller, 120v to 24v</t>
  </si>
  <si>
    <t>LED Amber Light, Modulating Controller, 24 AC/DC 14 mm</t>
  </si>
  <si>
    <t>Relay, SPDT, 6 Amp, Modulating Controller</t>
  </si>
  <si>
    <t>VFD, Modulating Controller - .75 / 1 HP 115v</t>
  </si>
  <si>
    <t>VFD, Modulating Controller - .75 / 1 HP 230v 1ph</t>
  </si>
  <si>
    <t>VFD, Modulating Controller - 2 HP 230v 1ph</t>
  </si>
  <si>
    <t>VFD, Modulating Controller - .75 / 1 HP 460v 3ph</t>
  </si>
  <si>
    <t>VFD, Modulating Controller - 2 HP 460v 3ph</t>
  </si>
  <si>
    <t>VFD, Modulating Controller - .75 / 1 HP 230v 3ph</t>
  </si>
  <si>
    <t>VFD, Modulating Controller - 2 HP 230v 3ph</t>
  </si>
  <si>
    <t>Control Board 150-2, ULTRAVAC™, 1 Pump 3 Zones (after 6/13/08)</t>
  </si>
  <si>
    <t>Wire Harness URV 150-2 Control Board (For URV made June ’07 – Aug. ’13)</t>
  </si>
  <si>
    <t>Wire Harness URV 150-2 Control Board (For URV made September ’13 – Feb ’15)</t>
  </si>
  <si>
    <t>Wire Harness URV Relay Board (For URV made July ’07 – Feb. ’15)</t>
  </si>
  <si>
    <t>Eprom Chip, ULTRAVAC™, 1 Pump 3 Zones - 100 Board (before 6/13/08)</t>
  </si>
  <si>
    <t>Eprom Chip, ULTRAVAC™, 1 Pump 3 Zones - 150 Board (after 6/13/08)</t>
  </si>
  <si>
    <t>Output Board, Plug-In Analog</t>
  </si>
  <si>
    <t>Relay Board ULTRAVAC™</t>
  </si>
  <si>
    <t>7A Fuse (For URV Relay Board made after 2/23/15)</t>
  </si>
  <si>
    <t>1A Fuse (For URV Relay Board made before 2/23/15)</t>
  </si>
  <si>
    <t>Relay, 24VDC 10A Plug-In (For URV made before 2/23/15)</t>
  </si>
  <si>
    <t>Relay, 24VDC 10A Plug-In (For URV made after 2/23/15)</t>
  </si>
  <si>
    <t>Repeater Replacement Board</t>
  </si>
  <si>
    <t>Drive, Variable Frequency, 1 HP, 120V, 1PH Input</t>
  </si>
  <si>
    <t>Drive, Variable Frequency, .75 HP, 230V, 1PH Input</t>
  </si>
  <si>
    <t>Drive, Variable Frequency, 2 HP, 230V, 1PH Input</t>
  </si>
  <si>
    <t>Drive, Variable Frequency, 1 HP, 460V, 3PH Input</t>
  </si>
  <si>
    <t>Drive, Variable Frequency, 2 HP, 460V, 3PH Input</t>
  </si>
  <si>
    <t>Module, BMS Link</t>
  </si>
  <si>
    <t>5-Port 10/100 Fast Ethernet Switch</t>
  </si>
  <si>
    <t>Supervisor Board</t>
  </si>
  <si>
    <t>NetBurner Module</t>
  </si>
  <si>
    <t>Track mount Circuit Breaker</t>
  </si>
  <si>
    <t>Transformer, BMS Link T1</t>
  </si>
  <si>
    <t>Transformer, Repeater</t>
  </si>
  <si>
    <t>Power Supply PS1</t>
  </si>
  <si>
    <t>Memory Card, BMS Link</t>
  </si>
  <si>
    <t>Micro Fuse</t>
  </si>
  <si>
    <t>Ctrl Board - CRV Heating Control, Sept '16 - Present; System Controller '09-'16 Only</t>
  </si>
  <si>
    <t>System Control Chip and Fuse Replacement Kit (1999-2008 only)</t>
  </si>
  <si>
    <t>Gas Valve - Main (Burners before 8/92)</t>
  </si>
  <si>
    <t>Gas Valve - Natural - ET3, ER, GRNP, CTH2 Before 11/98</t>
  </si>
  <si>
    <t>Gas Valve - LP - ET3, ER, GRNP,  CTH2 Before 11/98 ;NG &amp; LP for CRV</t>
  </si>
  <si>
    <t>Gas Valve - Natural, WR - CTH2D, CTH2V, HED, HEV, BH, AG, ES</t>
  </si>
  <si>
    <t>Gas Valve - Propane, WR - CTH2D, CTH2V, HED, HEV, BH, AG, ES</t>
  </si>
  <si>
    <t>Gas Valve, LP</t>
  </si>
  <si>
    <t>Gas Valve, Natural</t>
  </si>
  <si>
    <t>Gas Valve Kit, HW VR8305 NG (includes Spring Kit for LP Conversion)</t>
  </si>
  <si>
    <t>Gas Valve Natural, Caribe GTH</t>
  </si>
  <si>
    <t>Gas Valve LP, Caribe GTH</t>
  </si>
  <si>
    <t>Gas Valve Natural (For GRDF After Feb. 2016)</t>
  </si>
  <si>
    <t>SmartValve® II-Natural Gas (For CTH2 After Nov. 1998)</t>
  </si>
  <si>
    <t>SmartValve® II-Propane Gas (For CTH2 After Nov. 1998)</t>
  </si>
  <si>
    <t>Regulator - R400 for CRV A/4-40/5-40/6-60</t>
  </si>
  <si>
    <t>Maxitrol High Pressure 2PSI Regulator</t>
  </si>
  <si>
    <t>Maxitrol High Pressure 5PSI Reg. 1/2 in. with OPD 125,000 BTU</t>
  </si>
  <si>
    <t>Maxitrol High Pressure 5PSI Reg. 3/4 in. with OPD 320,000 BTU</t>
  </si>
  <si>
    <t>Kit, Control Board Replacement - 80 NG</t>
  </si>
  <si>
    <t>Kit, Control Board Replacement  - 80 LP</t>
  </si>
  <si>
    <t>Kit, Control Board Replacement  - 115 NG</t>
  </si>
  <si>
    <t>Kit, Control Board Replacement  - 115 LP</t>
  </si>
  <si>
    <t>Kit, Control Board Replacement - 150 NG</t>
  </si>
  <si>
    <t>Kit, Control Board Replacement  - 150 LP</t>
  </si>
  <si>
    <t>Kit, Control Board Replacement  - 200 NG</t>
  </si>
  <si>
    <t>Relay - Zone Old Panel Box</t>
  </si>
  <si>
    <t>Relay - Cam-Stat Circuit Timer 24V Panel Box</t>
  </si>
  <si>
    <t>Timer - Pre and Post Purge Control</t>
  </si>
  <si>
    <t>Rectifier Package</t>
  </si>
  <si>
    <t>Relay - Old Panel Box</t>
  </si>
  <si>
    <t>Electrode Assembly</t>
  </si>
  <si>
    <t>Electrode</t>
  </si>
  <si>
    <t>Ignition Cable</t>
  </si>
  <si>
    <t>Relay, 120V, Rail Mount</t>
  </si>
  <si>
    <t>Pressure Switch - Normally Open</t>
  </si>
  <si>
    <t>Ignition Control Module - Dual - TF</t>
  </si>
  <si>
    <t>Ignition Module Kit, Direct Spark (used on CGTH after 12/1/10)</t>
  </si>
  <si>
    <t>Ignition Module, Direct Spark (used on CGTH before 12/1/10)</t>
  </si>
  <si>
    <t>Igniter</t>
  </si>
  <si>
    <t>Flame Sensor</t>
  </si>
  <si>
    <t>Pressure Switch Replacement Kit</t>
  </si>
  <si>
    <t>Ignition Module - Hot Surface</t>
  </si>
  <si>
    <t>Igniter Replacement Kit - HSI - CTH3, DS (For EV and CTH2 Before Nov. 1998)</t>
  </si>
  <si>
    <t>Door Snap Switch</t>
  </si>
  <si>
    <t xml:space="preserve">Relay - Electronic Control Panel Pump </t>
  </si>
  <si>
    <t>Igniter, Primary</t>
  </si>
  <si>
    <t>Igniter, CTH2D, HED, AG</t>
  </si>
  <si>
    <t xml:space="preserve">Flame Sensor - CTH3, CTH2 After Nov. '98; HE(D)(V); CGTH; CTH2(D)(V); CTHN </t>
  </si>
  <si>
    <t>Pressure Switch</t>
  </si>
  <si>
    <t>Relay SPDT 24VAC</t>
  </si>
  <si>
    <t>Motor, 3/4 HP (A/B PUMP)</t>
  </si>
  <si>
    <t xml:space="preserve">Motor - 3/4 HP 3 PH EP200 With Special Seal </t>
  </si>
  <si>
    <t xml:space="preserve">Motor - 1/3 HP </t>
  </si>
  <si>
    <t>Motor - 2 HP, 230 V, 1 PH</t>
  </si>
  <si>
    <t>Motor - 2 HP, 230 V, 3 PH</t>
  </si>
  <si>
    <t>Inline Air Filter</t>
  </si>
  <si>
    <t>Air Seal - Pilot Switch</t>
  </si>
  <si>
    <t>Motor/Blower Assy. CTH2D, HE(D)(V), AG, CTH2(D)(V), TF-120; ER, ET3</t>
  </si>
  <si>
    <t>Motor/Blower - GTH Package</t>
  </si>
  <si>
    <t xml:space="preserve">Blower Package - CTH3 80, 115 </t>
  </si>
  <si>
    <t xml:space="preserve">Gasket - Blower Outlet </t>
  </si>
  <si>
    <t>Blower Assembly Package - CTH3-150, 200</t>
  </si>
  <si>
    <t>Blower Inlet Gasket - CTH3-150, 200</t>
  </si>
  <si>
    <t>Motor-Blower - CGTH Retrofit Package</t>
  </si>
  <si>
    <t>Blower Package, TF-160, 200, 250, 300, 350 and 380</t>
  </si>
  <si>
    <t>Impeller Assembly - 340 mm dia.</t>
  </si>
  <si>
    <t>Pump Scroll Assembly</t>
  </si>
  <si>
    <t>Pump Inlet Assembly</t>
  </si>
  <si>
    <t>U-Clips (20 Pkg)</t>
  </si>
  <si>
    <t>Washer - Flat Brass</t>
  </si>
  <si>
    <t>Fastener - Set Screw 3/8-24 x 1/2"</t>
  </si>
  <si>
    <t>Set Screw - #10-32 3/16 cup pt.</t>
  </si>
  <si>
    <t>Power Cord</t>
  </si>
  <si>
    <t>Power Cord - CGTH</t>
  </si>
  <si>
    <t>Junction Box</t>
  </si>
  <si>
    <t>Strain Relief</t>
  </si>
  <si>
    <t xml:space="preserve">Grommet - Flexible </t>
  </si>
  <si>
    <t xml:space="preserve">Grommet - Liquid Tight </t>
  </si>
  <si>
    <t>Light - Green - 24V</t>
  </si>
  <si>
    <t>Light - Green LED - CTH2D, HED, HEV, CTH2V</t>
  </si>
  <si>
    <t>Thermostat Connection</t>
  </si>
  <si>
    <t>Thermostat Connection - 3 Pin</t>
  </si>
  <si>
    <t>Rotary Disconnect base Block</t>
  </si>
  <si>
    <t>Rotary Disconnect Handle</t>
  </si>
  <si>
    <t>Lamp Socket 11/16" dia Thread</t>
  </si>
  <si>
    <t>Lamp 24 VAC/DC .07 A</t>
  </si>
  <si>
    <t>Lamp Green Enclosure Mount w/ Light</t>
  </si>
  <si>
    <t>Lamp Red Enclosure Mount w/ Light</t>
  </si>
  <si>
    <t>Gasket - CRV A/B Pump (2 Required Per Side, Order in Multiples of 2)</t>
  </si>
  <si>
    <t>Flexible Boot - 6" (15 cm)</t>
  </si>
  <si>
    <t>Band Clamp - 4 in. (10 cm)</t>
  </si>
  <si>
    <t>Rubber Mounts for Pump Motor</t>
  </si>
  <si>
    <t>Silicone Ring - EP200</t>
  </si>
  <si>
    <t>Flue Collar - 4"</t>
  </si>
  <si>
    <t>U-Bolt</t>
  </si>
  <si>
    <t>Band Clamp - 6 in. (15 cm)</t>
  </si>
  <si>
    <t>Hex Nuts, 1/4" - 20</t>
  </si>
  <si>
    <t>Hex Nuts, 5/16-18</t>
  </si>
  <si>
    <t>Locknut 10-24 Keps</t>
  </si>
  <si>
    <t>Gasket - Burner to Straight Transition Tube</t>
  </si>
  <si>
    <t>SCREW - SS</t>
  </si>
  <si>
    <t>BOLT - 1/4-20 X1/2 HEX HD STL SCR</t>
  </si>
  <si>
    <t>Washer 5/16 Flat</t>
  </si>
  <si>
    <t>Washer - Flat Nylon</t>
  </si>
  <si>
    <t>Lockwasher - 1/4 External Tooth</t>
  </si>
  <si>
    <t>LOCKWASHER - 5/16 HELICAL SPRING</t>
  </si>
  <si>
    <t>Isolator Pads</t>
  </si>
  <si>
    <t>Requested ship date</t>
  </si>
  <si>
    <t>P.O.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</si>
</sst>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
    <numFmt numFmtId="165" formatCode="&quot;$&quot;#,##0.00"/>
  </numFmts>
  <fonts count="12" x14ac:knownFonts="1">
    <font>
      <sz val="10"/>
      <name val="Arial"/>
    </font>
    <font>
      <sz val="11"/>
      <color theme="1"/>
      <name val="Calibri"/>
      <family val="2"/>
      <scheme val="minor"/>
    </font>
    <font>
      <sz val="10"/>
      <name val="Arial"/>
      <family val="2"/>
    </font>
    <font>
      <u/>
      <sz val="10"/>
      <color indexed="12"/>
      <name val="Arial"/>
      <family val="2"/>
    </font>
    <font>
      <b/>
      <sz val="10"/>
      <name val="Arial Narrow"/>
      <family val="2"/>
    </font>
    <font>
      <sz val="10"/>
      <name val="Arial Narrow"/>
      <family val="2"/>
    </font>
    <font>
      <b/>
      <sz val="12"/>
      <name val="Arial Narrow"/>
      <family val="2"/>
    </font>
    <font>
      <sz val="8"/>
      <name val="Arial Narrow"/>
      <family val="2"/>
    </font>
    <font>
      <b/>
      <sz val="8"/>
      <name val="Arial Narrow"/>
      <family val="2"/>
    </font>
    <font>
      <sz val="8"/>
      <name val="Arial"/>
      <family val="2"/>
    </font>
    <font>
      <u/>
      <sz val="8"/>
      <color indexed="12"/>
      <name val="Arial"/>
      <family val="2"/>
    </font>
    <font>
      <sz val="12"/>
      <name val="Arial Narrow"/>
      <family val="2"/>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s>
  <cellStyleXfs count="6">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71">
    <xf numFmtId="0" fontId="0" fillId="0" borderId="0" xfId="0"/>
    <xf numFmtId="0" fontId="0" fillId="0" borderId="0" xfId="0" applyAlignment="1" applyProtection="1">
      <alignment horizontal="left"/>
      <protection locked="0"/>
    </xf>
    <xf numFmtId="0" fontId="8" fillId="0" borderId="0" xfId="0" applyFont="1" applyAlignment="1" applyProtection="1">
      <alignment horizontal="left" vertical="top"/>
    </xf>
    <xf numFmtId="0" fontId="9" fillId="0" borderId="0" xfId="0" applyFont="1" applyAlignment="1" applyProtection="1">
      <alignment horizontal="left" vertical="top"/>
    </xf>
    <xf numFmtId="0" fontId="10" fillId="0" borderId="0" xfId="2" applyFont="1" applyAlignment="1" applyProtection="1">
      <alignment horizontal="left" vertical="top"/>
    </xf>
    <xf numFmtId="0" fontId="7" fillId="0" borderId="0" xfId="0" applyFont="1" applyAlignment="1" applyProtection="1">
      <alignment horizontal="left" vertical="top"/>
    </xf>
    <xf numFmtId="0" fontId="7" fillId="0" borderId="0" xfId="0" applyNumberFormat="1" applyFont="1" applyAlignment="1" applyProtection="1">
      <alignment horizontal="left" vertical="top"/>
    </xf>
    <xf numFmtId="0" fontId="7" fillId="0" borderId="0" xfId="0" applyFont="1" applyAlignment="1" applyProtection="1">
      <alignment horizontal="left" vertical="top" readingOrder="1"/>
    </xf>
    <xf numFmtId="0" fontId="9" fillId="0" borderId="0" xfId="0" applyFont="1" applyAlignment="1" applyProtection="1">
      <alignment horizontal="left" vertical="top" wrapText="1"/>
      <protection locked="0"/>
    </xf>
    <xf numFmtId="0" fontId="9"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right"/>
      <protection locked="0"/>
    </xf>
    <xf numFmtId="0" fontId="5" fillId="0" borderId="1" xfId="0" applyFont="1" applyBorder="1" applyProtection="1">
      <protection locked="0"/>
    </xf>
    <xf numFmtId="0" fontId="5" fillId="0" borderId="2" xfId="0" applyFont="1" applyBorder="1" applyProtection="1">
      <protection locked="0"/>
    </xf>
    <xf numFmtId="0" fontId="5" fillId="0" borderId="0" xfId="0" applyFont="1" applyBorder="1" applyProtection="1">
      <protection locked="0"/>
    </xf>
    <xf numFmtId="0" fontId="6" fillId="0" borderId="1" xfId="0" applyFont="1" applyBorder="1" applyProtection="1">
      <protection locked="0"/>
    </xf>
    <xf numFmtId="0" fontId="5" fillId="0" borderId="3" xfId="0" applyFont="1" applyBorder="1" applyProtection="1">
      <protection locked="0"/>
    </xf>
    <xf numFmtId="164" fontId="4" fillId="0" borderId="3" xfId="0" applyNumberFormat="1" applyFont="1" applyBorder="1" applyAlignment="1" applyProtection="1">
      <alignment horizontal="center"/>
      <protection locked="0"/>
    </xf>
    <xf numFmtId="164" fontId="4" fillId="0" borderId="0" xfId="0" applyNumberFormat="1" applyFont="1" applyAlignment="1" applyProtection="1">
      <alignment horizontal="center"/>
      <protection locked="0"/>
    </xf>
    <xf numFmtId="0" fontId="4" fillId="0" borderId="3" xfId="0" applyFont="1" applyBorder="1" applyAlignment="1" applyProtection="1">
      <alignment horizontal="center"/>
      <protection locked="0"/>
    </xf>
    <xf numFmtId="0" fontId="4" fillId="0" borderId="3" xfId="0" applyFont="1" applyBorder="1" applyAlignment="1" applyProtection="1">
      <alignment horizontal="left"/>
      <protection locked="0"/>
    </xf>
    <xf numFmtId="0" fontId="4" fillId="0" borderId="0" xfId="0" applyFont="1" applyAlignment="1" applyProtection="1">
      <alignment horizontal="left"/>
      <protection locked="0"/>
    </xf>
    <xf numFmtId="4" fontId="5" fillId="0" borderId="3" xfId="0" quotePrefix="1" applyNumberFormat="1" applyFont="1" applyBorder="1" applyAlignment="1" applyProtection="1">
      <alignment horizontal="center"/>
      <protection locked="0"/>
    </xf>
    <xf numFmtId="4" fontId="5" fillId="0" borderId="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2" fontId="5" fillId="0" borderId="3" xfId="0" applyNumberFormat="1" applyFont="1" applyBorder="1" applyProtection="1">
      <protection locked="0"/>
    </xf>
    <xf numFmtId="49" fontId="5" fillId="0" borderId="3" xfId="0" quotePrefix="1" applyNumberFormat="1" applyFont="1" applyBorder="1" applyAlignment="1" applyProtection="1">
      <alignment horizontal="left"/>
      <protection locked="0"/>
    </xf>
    <xf numFmtId="49" fontId="4" fillId="0" borderId="3" xfId="0" applyNumberFormat="1" applyFont="1" applyBorder="1" applyAlignment="1" applyProtection="1">
      <alignment horizontal="left"/>
      <protection locked="0"/>
    </xf>
    <xf numFmtId="0" fontId="0" fillId="0" borderId="3" xfId="0" applyBorder="1" applyProtection="1">
      <protection locked="0"/>
    </xf>
    <xf numFmtId="49" fontId="4" fillId="0" borderId="3" xfId="0" applyNumberFormat="1" applyFont="1" applyBorder="1" applyAlignment="1" applyProtection="1">
      <alignment horizontal="center"/>
      <protection locked="0"/>
    </xf>
    <xf numFmtId="10" fontId="5" fillId="0" borderId="3" xfId="3" applyNumberFormat="1" applyFont="1" applyBorder="1" applyProtection="1">
      <protection locked="0"/>
    </xf>
    <xf numFmtId="0" fontId="7" fillId="0" borderId="0" xfId="0" applyFont="1" applyProtection="1">
      <protection locked="0"/>
    </xf>
    <xf numFmtId="0" fontId="5" fillId="0" borderId="0" xfId="0" applyFont="1" applyAlignment="1" applyProtection="1">
      <protection locked="0"/>
    </xf>
    <xf numFmtId="0" fontId="0" fillId="0" borderId="0" xfId="0" applyAlignment="1" applyProtection="1">
      <protection locked="0"/>
    </xf>
    <xf numFmtId="0" fontId="5" fillId="0" borderId="0" xfId="0" applyFont="1" applyAlignment="1" applyProtection="1">
      <alignment horizontal="left" vertical="top"/>
      <protection locked="0"/>
    </xf>
    <xf numFmtId="0" fontId="5" fillId="0" borderId="0" xfId="0" applyFont="1" applyAlignment="1" applyProtection="1">
      <alignment vertical="top" wrapText="1"/>
      <protection locked="0"/>
    </xf>
    <xf numFmtId="0" fontId="5" fillId="0" borderId="0" xfId="0" applyFont="1" applyAlignment="1" applyProtection="1">
      <alignment vertical="top" wrapText="1" readingOrder="1"/>
      <protection locked="0"/>
    </xf>
    <xf numFmtId="0" fontId="5" fillId="0" borderId="3" xfId="0" applyFont="1" applyBorder="1" applyProtection="1"/>
    <xf numFmtId="0" fontId="4" fillId="0" borderId="3" xfId="0" applyFont="1" applyBorder="1" applyAlignment="1" applyProtection="1">
      <alignment horizontal="left"/>
    </xf>
    <xf numFmtId="2" fontId="5" fillId="0" borderId="3" xfId="0" applyNumberFormat="1" applyFont="1" applyBorder="1" applyProtection="1"/>
    <xf numFmtId="44" fontId="5" fillId="0" borderId="3" xfId="1" applyFont="1" applyBorder="1" applyProtection="1">
      <protection locked="0"/>
    </xf>
    <xf numFmtId="49" fontId="5" fillId="0" borderId="3" xfId="0" applyNumberFormat="1"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49" fontId="5" fillId="0" borderId="3" xfId="0" quotePrefix="1" applyNumberFormat="1" applyFont="1" applyBorder="1" applyAlignment="1" applyProtection="1">
      <alignment horizontal="left" vertical="center"/>
      <protection locked="0"/>
    </xf>
    <xf numFmtId="2" fontId="5" fillId="2" borderId="3" xfId="0" applyNumberFormat="1" applyFont="1" applyFill="1" applyBorder="1" applyProtection="1"/>
    <xf numFmtId="0" fontId="4" fillId="0" borderId="3" xfId="0" applyFont="1" applyFill="1" applyBorder="1" applyAlignment="1" applyProtection="1">
      <alignment horizontal="left"/>
      <protection locked="0"/>
    </xf>
    <xf numFmtId="4" fontId="5" fillId="0" borderId="3" xfId="0" applyNumberFormat="1" applyFont="1" applyFill="1" applyBorder="1" applyAlignment="1" applyProtection="1">
      <alignment horizontal="left"/>
      <protection locked="0"/>
    </xf>
    <xf numFmtId="4" fontId="5" fillId="0" borderId="3" xfId="0" quotePrefix="1" applyNumberFormat="1" applyFont="1" applyBorder="1" applyAlignment="1">
      <alignment horizontal="center"/>
    </xf>
    <xf numFmtId="49" fontId="5" fillId="0" borderId="3" xfId="0" quotePrefix="1" applyNumberFormat="1" applyFont="1" applyBorder="1" applyAlignment="1">
      <alignment horizontal="center"/>
    </xf>
    <xf numFmtId="49" fontId="5" fillId="0" borderId="4" xfId="0" quotePrefix="1" applyNumberFormat="1" applyFont="1" applyBorder="1" applyAlignment="1">
      <alignment horizontal="center"/>
    </xf>
    <xf numFmtId="0" fontId="5" fillId="0" borderId="3" xfId="0" quotePrefix="1" applyNumberFormat="1" applyFont="1" applyBorder="1" applyAlignment="1">
      <alignment horizontal="center"/>
    </xf>
    <xf numFmtId="4" fontId="5" fillId="0" borderId="3" xfId="0" applyNumberFormat="1" applyFont="1" applyBorder="1" applyAlignment="1">
      <alignment horizontal="center"/>
    </xf>
    <xf numFmtId="1" fontId="5" fillId="0" borderId="3" xfId="0" quotePrefix="1" applyNumberFormat="1" applyFont="1" applyBorder="1" applyAlignment="1">
      <alignment horizontal="center"/>
    </xf>
    <xf numFmtId="2" fontId="5" fillId="0" borderId="3" xfId="0" applyNumberFormat="1" applyFont="1" applyFill="1" applyBorder="1" applyProtection="1">
      <protection locked="0"/>
    </xf>
    <xf numFmtId="0" fontId="4" fillId="0" borderId="6" xfId="0" applyFont="1" applyBorder="1" applyAlignment="1" applyProtection="1">
      <alignment horizontal="center"/>
      <protection locked="0"/>
    </xf>
    <xf numFmtId="2" fontId="5" fillId="0" borderId="6" xfId="0" applyNumberFormat="1" applyFont="1" applyFill="1" applyBorder="1" applyProtection="1">
      <protection locked="0"/>
    </xf>
    <xf numFmtId="2" fontId="5" fillId="0" borderId="6" xfId="0" applyNumberFormat="1" applyFont="1" applyBorder="1" applyProtection="1">
      <protection locked="0"/>
    </xf>
    <xf numFmtId="0" fontId="5" fillId="0" borderId="6" xfId="0" applyFont="1" applyBorder="1" applyProtection="1">
      <protection locked="0"/>
    </xf>
    <xf numFmtId="164" fontId="4" fillId="0" borderId="7" xfId="0" applyNumberFormat="1" applyFont="1" applyBorder="1" applyAlignment="1" applyProtection="1">
      <alignment horizontal="center"/>
      <protection locked="0"/>
    </xf>
    <xf numFmtId="2" fontId="5" fillId="2" borderId="5" xfId="0" applyNumberFormat="1" applyFont="1" applyFill="1" applyBorder="1" applyProtection="1">
      <protection locked="0"/>
    </xf>
    <xf numFmtId="2" fontId="5" fillId="0" borderId="5" xfId="0" applyNumberFormat="1" applyFont="1" applyBorder="1" applyProtection="1">
      <protection locked="0"/>
    </xf>
    <xf numFmtId="0" fontId="5" fillId="0" borderId="5" xfId="0" applyFont="1" applyBorder="1" applyProtection="1">
      <protection locked="0"/>
    </xf>
    <xf numFmtId="165" fontId="4" fillId="2" borderId="5" xfId="0" applyNumberFormat="1" applyFont="1" applyFill="1" applyBorder="1" applyProtection="1">
      <protection locked="0"/>
    </xf>
    <xf numFmtId="10" fontId="4" fillId="2" borderId="3" xfId="3" applyNumberFormat="1" applyFont="1" applyFill="1" applyBorder="1" applyProtection="1">
      <protection locked="0"/>
    </xf>
    <xf numFmtId="165" fontId="4" fillId="2" borderId="3" xfId="1" applyNumberFormat="1" applyFont="1" applyFill="1" applyBorder="1" applyProtection="1">
      <protection locked="0"/>
    </xf>
    <xf numFmtId="0" fontId="6" fillId="0" borderId="0" xfId="0" applyFont="1" applyBorder="1" applyProtection="1">
      <protection locked="0"/>
    </xf>
    <xf numFmtId="0" fontId="11" fillId="0" borderId="0" xfId="0" applyFont="1" applyBorder="1" applyProtection="1">
      <protection locked="0"/>
    </xf>
    <xf numFmtId="0" fontId="4" fillId="0" borderId="3" xfId="0" applyFont="1" applyBorder="1" applyAlignment="1" applyProtection="1">
      <alignment horizontal="center"/>
    </xf>
    <xf numFmtId="0" fontId="4" fillId="2" borderId="5" xfId="0" applyFont="1" applyFill="1" applyBorder="1" applyAlignment="1" applyProtection="1">
      <alignment horizontal="center"/>
      <protection locked="0"/>
    </xf>
    <xf numFmtId="4" fontId="5" fillId="0" borderId="3" xfId="0" quotePrefix="1" applyNumberFormat="1" applyFont="1" applyFill="1" applyBorder="1" applyAlignment="1">
      <alignment horizontal="center"/>
    </xf>
    <xf numFmtId="0" fontId="11" fillId="0" borderId="1" xfId="0" applyFont="1" applyBorder="1" applyAlignment="1" applyProtection="1">
      <alignment horizontal="center"/>
      <protection locked="0"/>
    </xf>
  </cellXfs>
  <cellStyles count="6">
    <cellStyle name="Currency" xfId="1" builtinId="4"/>
    <cellStyle name="Hyperlink" xfId="2" builtinId="8"/>
    <cellStyle name="Normal" xfId="0" builtinId="0"/>
    <cellStyle name="Normal 2" xfId="4"/>
    <cellStyle name="Percent" xfId="3"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1609725</xdr:colOff>
      <xdr:row>1</xdr:row>
      <xdr:rowOff>364462</xdr:rowOff>
    </xdr:to>
    <xdr:pic>
      <xdr:nvPicPr>
        <xdr:cNvPr id="4" name="Picture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3057525" cy="526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1638300</xdr:colOff>
      <xdr:row>1</xdr:row>
      <xdr:rowOff>364462</xdr:rowOff>
    </xdr:to>
    <xdr:pic>
      <xdr:nvPicPr>
        <xdr:cNvPr id="4" name="Picture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3057525" cy="526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g-in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tabSelected="1" zoomScaleNormal="100" workbookViewId="0">
      <pane xSplit="1" ySplit="6" topLeftCell="B7" activePane="bottomRight" state="frozen"/>
      <selection pane="topRight" activeCell="B1" sqref="B1"/>
      <selection pane="bottomLeft" activeCell="A7" sqref="A7"/>
      <selection pane="bottomRight" activeCell="N39" sqref="N39"/>
    </sheetView>
  </sheetViews>
  <sheetFormatPr defaultRowHeight="12.75" x14ac:dyDescent="0.2"/>
  <cols>
    <col min="1" max="1" width="22.28515625" style="10" customWidth="1"/>
    <col min="2" max="2" width="60.28515625" style="10" bestFit="1" customWidth="1"/>
    <col min="3" max="3" width="3.5703125" style="10" bestFit="1" customWidth="1"/>
    <col min="4" max="5" width="13.7109375" style="10" bestFit="1" customWidth="1"/>
    <col min="6" max="6" width="10.7109375" style="10" bestFit="1" customWidth="1"/>
    <col min="7" max="7" width="15.5703125" style="10" bestFit="1" customWidth="1"/>
    <col min="8" max="8" width="16.7109375" style="10" bestFit="1" customWidth="1"/>
    <col min="9" max="16384" width="9.140625" style="10"/>
  </cols>
  <sheetData>
    <row r="1" spans="1:8" x14ac:dyDescent="0.2">
      <c r="D1" s="11" t="s">
        <v>602</v>
      </c>
      <c r="E1" s="12"/>
      <c r="G1" s="11" t="s">
        <v>275</v>
      </c>
      <c r="H1" s="12"/>
    </row>
    <row r="2" spans="1:8" ht="30.75" customHeight="1" thickBot="1" x14ac:dyDescent="0.25">
      <c r="A2" s="13"/>
      <c r="B2" s="13"/>
      <c r="C2" s="13"/>
      <c r="D2" s="13" t="s">
        <v>601</v>
      </c>
      <c r="E2" s="13"/>
      <c r="F2" s="13"/>
      <c r="G2" s="13"/>
      <c r="H2" s="13"/>
    </row>
    <row r="3" spans="1:8" x14ac:dyDescent="0.2">
      <c r="A3" s="14"/>
      <c r="B3" s="14"/>
      <c r="C3" s="14"/>
      <c r="D3" s="14"/>
      <c r="E3" s="14"/>
      <c r="F3" s="14"/>
      <c r="G3" s="14"/>
      <c r="H3" s="14"/>
    </row>
    <row r="4" spans="1:8" ht="15.75" x14ac:dyDescent="0.25">
      <c r="A4" s="15" t="s">
        <v>366</v>
      </c>
      <c r="B4" s="15"/>
      <c r="C4" s="15"/>
      <c r="D4" s="15"/>
      <c r="E4" s="15"/>
      <c r="F4" s="15"/>
      <c r="H4" s="15"/>
    </row>
    <row r="5" spans="1:8" x14ac:dyDescent="0.2">
      <c r="A5" s="16"/>
      <c r="B5" s="16"/>
      <c r="C5" s="16"/>
      <c r="D5" s="37"/>
      <c r="E5" s="17">
        <v>0.5</v>
      </c>
      <c r="F5" s="18"/>
      <c r="G5" s="19">
        <v>0.46</v>
      </c>
      <c r="H5" s="37"/>
    </row>
    <row r="6" spans="1:8" s="21" customFormat="1" x14ac:dyDescent="0.2">
      <c r="A6" s="20" t="s">
        <v>84</v>
      </c>
      <c r="B6" s="20" t="s">
        <v>0</v>
      </c>
      <c r="C6" s="20" t="s">
        <v>260</v>
      </c>
      <c r="D6" s="38" t="s">
        <v>362</v>
      </c>
      <c r="E6" s="20" t="s">
        <v>358</v>
      </c>
      <c r="F6" s="20" t="s">
        <v>359</v>
      </c>
      <c r="G6" s="20" t="s">
        <v>360</v>
      </c>
      <c r="H6" s="38" t="s">
        <v>363</v>
      </c>
    </row>
    <row r="7" spans="1:8" x14ac:dyDescent="0.2">
      <c r="A7" s="47" t="s">
        <v>85</v>
      </c>
      <c r="B7" s="23" t="s">
        <v>367</v>
      </c>
      <c r="C7" s="24"/>
      <c r="D7" s="39">
        <v>194.30409486788437</v>
      </c>
      <c r="E7" s="25">
        <f t="shared" ref="E7:E51" si="0">D7*$E$5</f>
        <v>97.152047433942187</v>
      </c>
      <c r="F7" s="25">
        <f t="shared" ref="F7:F52" si="1">E7*C7</f>
        <v>0</v>
      </c>
      <c r="G7" s="25">
        <f t="shared" ref="G7:G52" si="2">D7*$G$5</f>
        <v>89.379883639226819</v>
      </c>
      <c r="H7" s="39">
        <f>G7*C7</f>
        <v>0</v>
      </c>
    </row>
    <row r="8" spans="1:8" x14ac:dyDescent="0.2">
      <c r="A8" s="47" t="s">
        <v>109</v>
      </c>
      <c r="B8" s="23" t="s">
        <v>368</v>
      </c>
      <c r="C8" s="24"/>
      <c r="D8" s="39">
        <v>24.950306739038712</v>
      </c>
      <c r="E8" s="25">
        <f t="shared" si="0"/>
        <v>12.475153369519356</v>
      </c>
      <c r="F8" s="25">
        <f t="shared" si="1"/>
        <v>0</v>
      </c>
      <c r="G8" s="25">
        <f t="shared" si="2"/>
        <v>11.477141099957809</v>
      </c>
      <c r="H8" s="39">
        <f t="shared" ref="H8:H69" si="3">G8*C8</f>
        <v>0</v>
      </c>
    </row>
    <row r="9" spans="1:8" x14ac:dyDescent="0.2">
      <c r="A9" s="47" t="s">
        <v>110</v>
      </c>
      <c r="B9" s="23" t="s">
        <v>369</v>
      </c>
      <c r="C9" s="24"/>
      <c r="D9" s="39">
        <v>128.23552749630599</v>
      </c>
      <c r="E9" s="25">
        <f t="shared" si="0"/>
        <v>64.117763748152996</v>
      </c>
      <c r="F9" s="25">
        <f t="shared" si="1"/>
        <v>0</v>
      </c>
      <c r="G9" s="25">
        <f t="shared" si="2"/>
        <v>58.988342648300758</v>
      </c>
      <c r="H9" s="39">
        <f t="shared" si="3"/>
        <v>0</v>
      </c>
    </row>
    <row r="10" spans="1:8" x14ac:dyDescent="0.2">
      <c r="A10" s="47" t="s">
        <v>111</v>
      </c>
      <c r="B10" s="23" t="s">
        <v>370</v>
      </c>
      <c r="C10" s="24"/>
      <c r="D10" s="39">
        <v>49.478291532185118</v>
      </c>
      <c r="E10" s="25">
        <f t="shared" si="0"/>
        <v>24.739145766092559</v>
      </c>
      <c r="F10" s="25">
        <f t="shared" si="1"/>
        <v>0</v>
      </c>
      <c r="G10" s="25">
        <f t="shared" si="2"/>
        <v>22.760014104805155</v>
      </c>
      <c r="H10" s="39">
        <f t="shared" si="3"/>
        <v>0</v>
      </c>
    </row>
    <row r="11" spans="1:8" x14ac:dyDescent="0.2">
      <c r="A11" s="47" t="s">
        <v>86</v>
      </c>
      <c r="B11" s="23" t="s">
        <v>371</v>
      </c>
      <c r="C11" s="16"/>
      <c r="D11" s="39">
        <v>25.237555126025327</v>
      </c>
      <c r="E11" s="25">
        <f t="shared" si="0"/>
        <v>12.618777563012664</v>
      </c>
      <c r="F11" s="25">
        <f t="shared" si="1"/>
        <v>0</v>
      </c>
      <c r="G11" s="25">
        <f t="shared" si="2"/>
        <v>11.609275357971651</v>
      </c>
      <c r="H11" s="39">
        <f t="shared" si="3"/>
        <v>0</v>
      </c>
    </row>
    <row r="12" spans="1:8" x14ac:dyDescent="0.2">
      <c r="A12" s="47" t="s">
        <v>87</v>
      </c>
      <c r="B12" s="23" t="s">
        <v>348</v>
      </c>
      <c r="C12" s="24"/>
      <c r="D12" s="39">
        <v>575.31324236712044</v>
      </c>
      <c r="E12" s="25">
        <f t="shared" si="0"/>
        <v>287.65662118356022</v>
      </c>
      <c r="F12" s="25">
        <f t="shared" si="1"/>
        <v>0</v>
      </c>
      <c r="G12" s="25">
        <f t="shared" si="2"/>
        <v>264.6440914888754</v>
      </c>
      <c r="H12" s="39">
        <f t="shared" si="3"/>
        <v>0</v>
      </c>
    </row>
    <row r="13" spans="1:8" x14ac:dyDescent="0.2">
      <c r="A13" s="47" t="s">
        <v>88</v>
      </c>
      <c r="B13" s="23" t="s">
        <v>349</v>
      </c>
      <c r="C13" s="24"/>
      <c r="D13" s="39">
        <v>194.62212747405866</v>
      </c>
      <c r="E13" s="25">
        <f t="shared" si="0"/>
        <v>97.311063737029329</v>
      </c>
      <c r="F13" s="25">
        <f t="shared" si="1"/>
        <v>0</v>
      </c>
      <c r="G13" s="25">
        <f t="shared" si="2"/>
        <v>89.52617863806698</v>
      </c>
      <c r="H13" s="39">
        <f t="shared" si="3"/>
        <v>0</v>
      </c>
    </row>
    <row r="14" spans="1:8" x14ac:dyDescent="0.2">
      <c r="A14" s="47" t="s">
        <v>112</v>
      </c>
      <c r="B14" s="23" t="s">
        <v>372</v>
      </c>
      <c r="C14" s="24"/>
      <c r="D14" s="39">
        <v>73.096272445579586</v>
      </c>
      <c r="E14" s="25">
        <f t="shared" si="0"/>
        <v>36.548136222789793</v>
      </c>
      <c r="F14" s="25">
        <f t="shared" si="1"/>
        <v>0</v>
      </c>
      <c r="G14" s="25">
        <f t="shared" si="2"/>
        <v>33.624285324966614</v>
      </c>
      <c r="H14" s="39">
        <f t="shared" si="3"/>
        <v>0</v>
      </c>
    </row>
    <row r="15" spans="1:8" x14ac:dyDescent="0.2">
      <c r="A15" s="47" t="s">
        <v>113</v>
      </c>
      <c r="B15" s="23" t="s">
        <v>373</v>
      </c>
      <c r="C15" s="24"/>
      <c r="D15" s="39">
        <v>36.704364112100173</v>
      </c>
      <c r="E15" s="25">
        <f t="shared" si="0"/>
        <v>18.352182056050086</v>
      </c>
      <c r="F15" s="25">
        <f t="shared" si="1"/>
        <v>0</v>
      </c>
      <c r="G15" s="25">
        <f t="shared" si="2"/>
        <v>16.884007491566081</v>
      </c>
      <c r="H15" s="39">
        <f t="shared" si="3"/>
        <v>0</v>
      </c>
    </row>
    <row r="16" spans="1:8" x14ac:dyDescent="0.2">
      <c r="A16" s="47" t="s">
        <v>71</v>
      </c>
      <c r="B16" s="23" t="s">
        <v>350</v>
      </c>
      <c r="C16" s="26"/>
      <c r="D16" s="39">
        <v>170.706910692912</v>
      </c>
      <c r="E16" s="25">
        <f t="shared" si="0"/>
        <v>85.353455346456002</v>
      </c>
      <c r="F16" s="25">
        <f t="shared" si="1"/>
        <v>0</v>
      </c>
      <c r="G16" s="25">
        <f t="shared" si="2"/>
        <v>78.525178918739527</v>
      </c>
      <c r="H16" s="39">
        <f t="shared" si="3"/>
        <v>0</v>
      </c>
    </row>
    <row r="17" spans="1:8" x14ac:dyDescent="0.2">
      <c r="A17" s="47" t="s">
        <v>114</v>
      </c>
      <c r="B17" s="23" t="s">
        <v>374</v>
      </c>
      <c r="C17" s="26"/>
      <c r="D17" s="39">
        <v>79.548017549999997</v>
      </c>
      <c r="E17" s="25">
        <f t="shared" si="0"/>
        <v>39.774008774999999</v>
      </c>
      <c r="F17" s="25">
        <f t="shared" si="1"/>
        <v>0</v>
      </c>
      <c r="G17" s="25">
        <f t="shared" si="2"/>
        <v>36.592088072999999</v>
      </c>
      <c r="H17" s="39">
        <f t="shared" si="3"/>
        <v>0</v>
      </c>
    </row>
    <row r="18" spans="1:8" x14ac:dyDescent="0.2">
      <c r="A18" s="69" t="s">
        <v>115</v>
      </c>
      <c r="B18" s="23" t="s">
        <v>375</v>
      </c>
      <c r="C18" s="26"/>
      <c r="D18" s="39">
        <v>82.384671209603255</v>
      </c>
      <c r="E18" s="25">
        <f t="shared" si="0"/>
        <v>41.192335604801627</v>
      </c>
      <c r="F18" s="25">
        <f t="shared" si="1"/>
        <v>0</v>
      </c>
      <c r="G18" s="25">
        <f t="shared" si="2"/>
        <v>37.896948756417501</v>
      </c>
      <c r="H18" s="39">
        <f t="shared" si="3"/>
        <v>0</v>
      </c>
    </row>
    <row r="19" spans="1:8" x14ac:dyDescent="0.2">
      <c r="A19" s="69" t="s">
        <v>116</v>
      </c>
      <c r="B19" s="23" t="s">
        <v>376</v>
      </c>
      <c r="C19" s="26"/>
      <c r="D19" s="39">
        <v>106.54636704296962</v>
      </c>
      <c r="E19" s="25">
        <f t="shared" si="0"/>
        <v>53.27318352148481</v>
      </c>
      <c r="F19" s="25">
        <f t="shared" si="1"/>
        <v>0</v>
      </c>
      <c r="G19" s="25">
        <f t="shared" si="2"/>
        <v>49.01132883976603</v>
      </c>
      <c r="H19" s="39">
        <f t="shared" si="3"/>
        <v>0</v>
      </c>
    </row>
    <row r="20" spans="1:8" x14ac:dyDescent="0.2">
      <c r="A20" s="69" t="s">
        <v>286</v>
      </c>
      <c r="B20" s="23" t="s">
        <v>377</v>
      </c>
      <c r="C20" s="24"/>
      <c r="D20" s="39">
        <v>137.77256387559001</v>
      </c>
      <c r="E20" s="25">
        <f t="shared" si="0"/>
        <v>68.886281937795005</v>
      </c>
      <c r="F20" s="25">
        <f t="shared" si="1"/>
        <v>0</v>
      </c>
      <c r="G20" s="25">
        <f t="shared" si="2"/>
        <v>63.375379382771406</v>
      </c>
      <c r="H20" s="39">
        <f t="shared" si="3"/>
        <v>0</v>
      </c>
    </row>
    <row r="21" spans="1:8" x14ac:dyDescent="0.2">
      <c r="A21" s="69" t="s">
        <v>287</v>
      </c>
      <c r="B21" s="23" t="s">
        <v>378</v>
      </c>
      <c r="C21" s="26"/>
      <c r="D21" s="39">
        <v>149.35009025169001</v>
      </c>
      <c r="E21" s="25">
        <f t="shared" si="0"/>
        <v>74.675045125845003</v>
      </c>
      <c r="F21" s="25">
        <f t="shared" si="1"/>
        <v>0</v>
      </c>
      <c r="G21" s="25">
        <f t="shared" si="2"/>
        <v>68.701041515777405</v>
      </c>
      <c r="H21" s="39">
        <f t="shared" si="3"/>
        <v>0</v>
      </c>
    </row>
    <row r="22" spans="1:8" x14ac:dyDescent="0.2">
      <c r="A22" s="69" t="s">
        <v>288</v>
      </c>
      <c r="B22" s="23" t="s">
        <v>379</v>
      </c>
      <c r="C22" s="24"/>
      <c r="D22" s="39">
        <v>167.87413245345002</v>
      </c>
      <c r="E22" s="25">
        <f t="shared" si="0"/>
        <v>83.937066226725008</v>
      </c>
      <c r="F22" s="25">
        <f t="shared" si="1"/>
        <v>0</v>
      </c>
      <c r="G22" s="25">
        <f t="shared" si="2"/>
        <v>77.222100928587011</v>
      </c>
      <c r="H22" s="39">
        <f t="shared" si="3"/>
        <v>0</v>
      </c>
    </row>
    <row r="23" spans="1:8" x14ac:dyDescent="0.2">
      <c r="A23" s="47" t="s">
        <v>117</v>
      </c>
      <c r="B23" s="23" t="s">
        <v>380</v>
      </c>
      <c r="C23" s="26"/>
      <c r="D23" s="39">
        <v>568.89007411002751</v>
      </c>
      <c r="E23" s="25">
        <f t="shared" si="0"/>
        <v>284.44503705501376</v>
      </c>
      <c r="F23" s="25">
        <f t="shared" si="1"/>
        <v>0</v>
      </c>
      <c r="G23" s="25">
        <f t="shared" si="2"/>
        <v>261.68943409061268</v>
      </c>
      <c r="H23" s="39">
        <f t="shared" si="3"/>
        <v>0</v>
      </c>
    </row>
    <row r="24" spans="1:8" x14ac:dyDescent="0.2">
      <c r="A24" s="47" t="s">
        <v>118</v>
      </c>
      <c r="B24" s="23" t="s">
        <v>381</v>
      </c>
      <c r="C24" s="26"/>
      <c r="D24" s="39">
        <v>22.394745983385619</v>
      </c>
      <c r="E24" s="25">
        <f t="shared" si="0"/>
        <v>11.197372991692809</v>
      </c>
      <c r="F24" s="25">
        <f t="shared" si="1"/>
        <v>0</v>
      </c>
      <c r="G24" s="25">
        <f t="shared" si="2"/>
        <v>10.301583152357384</v>
      </c>
      <c r="H24" s="39">
        <f t="shared" si="3"/>
        <v>0</v>
      </c>
    </row>
    <row r="25" spans="1:8" x14ac:dyDescent="0.2">
      <c r="A25" s="47" t="s">
        <v>119</v>
      </c>
      <c r="B25" s="23" t="s">
        <v>382</v>
      </c>
      <c r="C25" s="26"/>
      <c r="D25" s="39">
        <v>34.0828405006108</v>
      </c>
      <c r="E25" s="25">
        <f t="shared" si="0"/>
        <v>17.0414202503054</v>
      </c>
      <c r="F25" s="25">
        <f t="shared" si="1"/>
        <v>0</v>
      </c>
      <c r="G25" s="25">
        <f t="shared" si="2"/>
        <v>15.678106630280968</v>
      </c>
      <c r="H25" s="39">
        <f t="shared" si="3"/>
        <v>0</v>
      </c>
    </row>
    <row r="26" spans="1:8" x14ac:dyDescent="0.2">
      <c r="A26" s="47" t="s">
        <v>120</v>
      </c>
      <c r="B26" s="23" t="s">
        <v>383</v>
      </c>
      <c r="C26" s="24"/>
      <c r="D26" s="39">
        <v>19.298739267754218</v>
      </c>
      <c r="E26" s="25">
        <f t="shared" si="0"/>
        <v>9.6493696338771091</v>
      </c>
      <c r="F26" s="25">
        <f t="shared" si="1"/>
        <v>0</v>
      </c>
      <c r="G26" s="25">
        <f t="shared" si="2"/>
        <v>8.8774200631669409</v>
      </c>
      <c r="H26" s="39">
        <f t="shared" si="3"/>
        <v>0</v>
      </c>
    </row>
    <row r="27" spans="1:8" x14ac:dyDescent="0.2">
      <c r="A27" s="47" t="s">
        <v>121</v>
      </c>
      <c r="B27" s="23" t="s">
        <v>384</v>
      </c>
      <c r="C27" s="26"/>
      <c r="D27" s="39">
        <v>57.363205004438981</v>
      </c>
      <c r="E27" s="25">
        <f t="shared" si="0"/>
        <v>28.681602502219491</v>
      </c>
      <c r="F27" s="25">
        <f t="shared" si="1"/>
        <v>0</v>
      </c>
      <c r="G27" s="25">
        <f t="shared" si="2"/>
        <v>26.387074302041931</v>
      </c>
      <c r="H27" s="39">
        <f t="shared" si="3"/>
        <v>0</v>
      </c>
    </row>
    <row r="28" spans="1:8" x14ac:dyDescent="0.2">
      <c r="A28" s="47" t="s">
        <v>122</v>
      </c>
      <c r="B28" s="23" t="s">
        <v>385</v>
      </c>
      <c r="C28" s="24"/>
      <c r="D28" s="39">
        <v>71.350196035639897</v>
      </c>
      <c r="E28" s="25">
        <f t="shared" si="0"/>
        <v>35.675098017819948</v>
      </c>
      <c r="F28" s="25">
        <f t="shared" si="1"/>
        <v>0</v>
      </c>
      <c r="G28" s="25">
        <f t="shared" si="2"/>
        <v>32.821090176394357</v>
      </c>
      <c r="H28" s="39">
        <f t="shared" si="3"/>
        <v>0</v>
      </c>
    </row>
    <row r="29" spans="1:8" x14ac:dyDescent="0.2">
      <c r="A29" s="47" t="s">
        <v>123</v>
      </c>
      <c r="B29" s="23" t="s">
        <v>386</v>
      </c>
      <c r="C29" s="24"/>
      <c r="D29" s="39">
        <v>119.24782892303752</v>
      </c>
      <c r="E29" s="25">
        <f t="shared" si="0"/>
        <v>59.623914461518758</v>
      </c>
      <c r="F29" s="25">
        <f t="shared" si="1"/>
        <v>0</v>
      </c>
      <c r="G29" s="25">
        <f t="shared" si="2"/>
        <v>54.854001304597261</v>
      </c>
      <c r="H29" s="39">
        <f t="shared" si="3"/>
        <v>0</v>
      </c>
    </row>
    <row r="30" spans="1:8" x14ac:dyDescent="0.2">
      <c r="A30" s="47" t="s">
        <v>124</v>
      </c>
      <c r="B30" s="23" t="s">
        <v>387</v>
      </c>
      <c r="C30" s="26"/>
      <c r="D30" s="39">
        <v>91.751720404408644</v>
      </c>
      <c r="E30" s="25">
        <f t="shared" si="0"/>
        <v>45.875860202204322</v>
      </c>
      <c r="F30" s="25">
        <f t="shared" si="1"/>
        <v>0</v>
      </c>
      <c r="G30" s="25">
        <f t="shared" si="2"/>
        <v>42.205791386027975</v>
      </c>
      <c r="H30" s="39">
        <f t="shared" si="3"/>
        <v>0</v>
      </c>
    </row>
    <row r="31" spans="1:8" x14ac:dyDescent="0.2">
      <c r="A31" s="47" t="s">
        <v>125</v>
      </c>
      <c r="B31" s="23" t="s">
        <v>388</v>
      </c>
      <c r="C31" s="26"/>
      <c r="D31" s="39">
        <v>7.4437994318480589</v>
      </c>
      <c r="E31" s="25">
        <f t="shared" si="0"/>
        <v>3.7218997159240295</v>
      </c>
      <c r="F31" s="25">
        <f t="shared" si="1"/>
        <v>0</v>
      </c>
      <c r="G31" s="25">
        <f t="shared" si="2"/>
        <v>3.4241477386501074</v>
      </c>
      <c r="H31" s="39">
        <f t="shared" si="3"/>
        <v>0</v>
      </c>
    </row>
    <row r="32" spans="1:8" x14ac:dyDescent="0.2">
      <c r="A32" s="69" t="s">
        <v>126</v>
      </c>
      <c r="B32" s="23" t="s">
        <v>389</v>
      </c>
      <c r="C32" s="26"/>
      <c r="D32" s="39">
        <v>5.4089892065331897</v>
      </c>
      <c r="E32" s="25">
        <f t="shared" si="0"/>
        <v>2.7044946032665949</v>
      </c>
      <c r="F32" s="25">
        <f t="shared" si="1"/>
        <v>0</v>
      </c>
      <c r="G32" s="25">
        <f t="shared" si="2"/>
        <v>2.4881350350052673</v>
      </c>
      <c r="H32" s="39">
        <f t="shared" si="3"/>
        <v>0</v>
      </c>
    </row>
    <row r="33" spans="1:8" x14ac:dyDescent="0.2">
      <c r="A33" s="47" t="s">
        <v>127</v>
      </c>
      <c r="B33" s="23" t="s">
        <v>390</v>
      </c>
      <c r="C33" s="26"/>
      <c r="D33" s="39">
        <v>9.6493696338771091</v>
      </c>
      <c r="E33" s="25">
        <f t="shared" si="0"/>
        <v>4.8246848169385546</v>
      </c>
      <c r="F33" s="25">
        <f t="shared" si="1"/>
        <v>0</v>
      </c>
      <c r="G33" s="25">
        <f t="shared" si="2"/>
        <v>4.4387100315834704</v>
      </c>
      <c r="H33" s="39">
        <f t="shared" si="3"/>
        <v>0</v>
      </c>
    </row>
    <row r="34" spans="1:8" x14ac:dyDescent="0.2">
      <c r="A34" s="47" t="s">
        <v>128</v>
      </c>
      <c r="B34" s="23" t="s">
        <v>391</v>
      </c>
      <c r="C34" s="26"/>
      <c r="D34" s="39">
        <v>1.7450113657431243</v>
      </c>
      <c r="E34" s="25">
        <f t="shared" si="0"/>
        <v>0.87250568287156216</v>
      </c>
      <c r="F34" s="25">
        <f t="shared" si="1"/>
        <v>0</v>
      </c>
      <c r="G34" s="25">
        <f t="shared" si="2"/>
        <v>0.80270522824183721</v>
      </c>
      <c r="H34" s="39">
        <f t="shared" si="3"/>
        <v>0</v>
      </c>
    </row>
    <row r="35" spans="1:8" x14ac:dyDescent="0.2">
      <c r="A35" s="47" t="s">
        <v>129</v>
      </c>
      <c r="B35" s="23" t="s">
        <v>392</v>
      </c>
      <c r="C35" s="26"/>
      <c r="D35" s="39">
        <v>2.6834437458020171</v>
      </c>
      <c r="E35" s="25">
        <f t="shared" si="0"/>
        <v>1.3417218729010085</v>
      </c>
      <c r="F35" s="25">
        <f t="shared" si="1"/>
        <v>0</v>
      </c>
      <c r="G35" s="25">
        <f t="shared" si="2"/>
        <v>1.2343841230689279</v>
      </c>
      <c r="H35" s="39">
        <f t="shared" si="3"/>
        <v>0</v>
      </c>
    </row>
    <row r="36" spans="1:8" x14ac:dyDescent="0.2">
      <c r="A36" s="47" t="s">
        <v>130</v>
      </c>
      <c r="B36" s="23" t="s">
        <v>393</v>
      </c>
      <c r="C36" s="26"/>
      <c r="D36" s="39">
        <v>218.35145000087633</v>
      </c>
      <c r="E36" s="25">
        <f t="shared" si="0"/>
        <v>109.17572500043816</v>
      </c>
      <c r="F36" s="25">
        <f t="shared" si="1"/>
        <v>0</v>
      </c>
      <c r="G36" s="25">
        <f t="shared" si="2"/>
        <v>100.44166700040311</v>
      </c>
      <c r="H36" s="39">
        <f t="shared" si="3"/>
        <v>0</v>
      </c>
    </row>
    <row r="37" spans="1:8" x14ac:dyDescent="0.2">
      <c r="A37" s="47" t="s">
        <v>131</v>
      </c>
      <c r="B37" s="23" t="s">
        <v>394</v>
      </c>
      <c r="C37" s="26"/>
      <c r="D37" s="39">
        <v>9.6359863195444113</v>
      </c>
      <c r="E37" s="25">
        <f t="shared" si="0"/>
        <v>4.8179931597722057</v>
      </c>
      <c r="F37" s="25">
        <f t="shared" si="1"/>
        <v>0</v>
      </c>
      <c r="G37" s="25">
        <f t="shared" si="2"/>
        <v>4.4325537069904293</v>
      </c>
      <c r="H37" s="39">
        <f t="shared" si="3"/>
        <v>0</v>
      </c>
    </row>
    <row r="38" spans="1:8" x14ac:dyDescent="0.2">
      <c r="A38" s="47" t="s">
        <v>132</v>
      </c>
      <c r="B38" s="23" t="s">
        <v>395</v>
      </c>
      <c r="C38" s="26"/>
      <c r="D38" s="39">
        <v>39.703832520345031</v>
      </c>
      <c r="E38" s="25">
        <f t="shared" si="0"/>
        <v>19.851916260172516</v>
      </c>
      <c r="F38" s="25">
        <f t="shared" si="1"/>
        <v>0</v>
      </c>
      <c r="G38" s="25">
        <f t="shared" si="2"/>
        <v>18.263762959358715</v>
      </c>
      <c r="H38" s="39">
        <f t="shared" si="3"/>
        <v>0</v>
      </c>
    </row>
    <row r="39" spans="1:8" x14ac:dyDescent="0.2">
      <c r="A39" s="47" t="s">
        <v>133</v>
      </c>
      <c r="B39" s="23" t="s">
        <v>396</v>
      </c>
      <c r="C39" s="26"/>
      <c r="D39" s="39">
        <v>39.703832520345031</v>
      </c>
      <c r="E39" s="25">
        <f t="shared" si="0"/>
        <v>19.851916260172516</v>
      </c>
      <c r="F39" s="25">
        <f t="shared" si="1"/>
        <v>0</v>
      </c>
      <c r="G39" s="25">
        <f t="shared" si="2"/>
        <v>18.263762959358715</v>
      </c>
      <c r="H39" s="39">
        <f t="shared" si="3"/>
        <v>0</v>
      </c>
    </row>
    <row r="40" spans="1:8" x14ac:dyDescent="0.2">
      <c r="A40" s="47" t="s">
        <v>134</v>
      </c>
      <c r="B40" s="23" t="s">
        <v>397</v>
      </c>
      <c r="C40" s="26"/>
      <c r="D40" s="39">
        <v>39.553225623054367</v>
      </c>
      <c r="E40" s="25">
        <f t="shared" si="0"/>
        <v>19.776612811527183</v>
      </c>
      <c r="F40" s="25">
        <f t="shared" si="1"/>
        <v>0</v>
      </c>
      <c r="G40" s="25">
        <f t="shared" si="2"/>
        <v>18.194483786605009</v>
      </c>
      <c r="H40" s="39">
        <f t="shared" si="3"/>
        <v>0</v>
      </c>
    </row>
    <row r="41" spans="1:8" x14ac:dyDescent="0.2">
      <c r="A41" s="47" t="s">
        <v>135</v>
      </c>
      <c r="B41" s="23" t="s">
        <v>398</v>
      </c>
      <c r="C41" s="26"/>
      <c r="D41" s="39">
        <v>39.553225623054367</v>
      </c>
      <c r="E41" s="25">
        <f t="shared" si="0"/>
        <v>19.776612811527183</v>
      </c>
      <c r="F41" s="25">
        <f t="shared" si="1"/>
        <v>0</v>
      </c>
      <c r="G41" s="25">
        <f t="shared" si="2"/>
        <v>18.194483786605009</v>
      </c>
      <c r="H41" s="39">
        <f t="shared" si="3"/>
        <v>0</v>
      </c>
    </row>
    <row r="42" spans="1:8" x14ac:dyDescent="0.2">
      <c r="A42" s="47" t="s">
        <v>136</v>
      </c>
      <c r="B42" s="23" t="s">
        <v>390</v>
      </c>
      <c r="C42" s="26"/>
      <c r="D42" s="39">
        <v>10.09380454926</v>
      </c>
      <c r="E42" s="25">
        <f t="shared" si="0"/>
        <v>5.0469022746299999</v>
      </c>
      <c r="F42" s="25">
        <f t="shared" si="1"/>
        <v>0</v>
      </c>
      <c r="G42" s="25">
        <f t="shared" si="2"/>
        <v>4.6431500926596003</v>
      </c>
      <c r="H42" s="39">
        <f t="shared" si="3"/>
        <v>0</v>
      </c>
    </row>
    <row r="43" spans="1:8" x14ac:dyDescent="0.2">
      <c r="A43" s="47" t="s">
        <v>137</v>
      </c>
      <c r="B43" s="23" t="s">
        <v>399</v>
      </c>
      <c r="C43" s="26"/>
      <c r="D43" s="39">
        <v>3.9094966174821932</v>
      </c>
      <c r="E43" s="25">
        <f t="shared" si="0"/>
        <v>1.9547483087410966</v>
      </c>
      <c r="F43" s="25">
        <f t="shared" si="1"/>
        <v>0</v>
      </c>
      <c r="G43" s="25">
        <f t="shared" si="2"/>
        <v>1.7983684440418091</v>
      </c>
      <c r="H43" s="39">
        <f t="shared" si="3"/>
        <v>0</v>
      </c>
    </row>
    <row r="44" spans="1:8" x14ac:dyDescent="0.2">
      <c r="A44" s="47" t="s">
        <v>138</v>
      </c>
      <c r="B44" s="23" t="s">
        <v>400</v>
      </c>
      <c r="C44" s="26"/>
      <c r="D44" s="39">
        <v>31.245577862078278</v>
      </c>
      <c r="E44" s="25">
        <f t="shared" si="0"/>
        <v>15.622788931039139</v>
      </c>
      <c r="F44" s="25">
        <f t="shared" si="1"/>
        <v>0</v>
      </c>
      <c r="G44" s="25">
        <f t="shared" si="2"/>
        <v>14.372965816556009</v>
      </c>
      <c r="H44" s="39">
        <f t="shared" si="3"/>
        <v>0</v>
      </c>
    </row>
    <row r="45" spans="1:8" x14ac:dyDescent="0.2">
      <c r="A45" s="47" t="s">
        <v>354</v>
      </c>
      <c r="B45" s="23" t="s">
        <v>401</v>
      </c>
      <c r="C45" s="26"/>
      <c r="D45" s="39">
        <v>337.45224091044537</v>
      </c>
      <c r="E45" s="25">
        <f t="shared" si="0"/>
        <v>168.72612045522268</v>
      </c>
      <c r="F45" s="25">
        <f t="shared" si="1"/>
        <v>0</v>
      </c>
      <c r="G45" s="25">
        <f t="shared" si="2"/>
        <v>155.22803081880488</v>
      </c>
      <c r="H45" s="39">
        <f t="shared" si="3"/>
        <v>0</v>
      </c>
    </row>
    <row r="46" spans="1:8" x14ac:dyDescent="0.2">
      <c r="A46" s="47" t="s">
        <v>139</v>
      </c>
      <c r="B46" s="23" t="s">
        <v>402</v>
      </c>
      <c r="C46" s="26"/>
      <c r="D46" s="39">
        <v>398.19732022466235</v>
      </c>
      <c r="E46" s="25">
        <f t="shared" si="0"/>
        <v>199.09866011233117</v>
      </c>
      <c r="F46" s="25">
        <f t="shared" si="1"/>
        <v>0</v>
      </c>
      <c r="G46" s="25">
        <f t="shared" si="2"/>
        <v>183.17076730334469</v>
      </c>
      <c r="H46" s="39">
        <f t="shared" si="3"/>
        <v>0</v>
      </c>
    </row>
    <row r="47" spans="1:8" x14ac:dyDescent="0.2">
      <c r="A47" s="47" t="s">
        <v>140</v>
      </c>
      <c r="B47" s="23" t="s">
        <v>403</v>
      </c>
      <c r="C47" s="26"/>
      <c r="D47" s="39">
        <v>420.80653604999998</v>
      </c>
      <c r="E47" s="25">
        <f t="shared" si="0"/>
        <v>210.40326802499999</v>
      </c>
      <c r="F47" s="25">
        <f t="shared" si="1"/>
        <v>0</v>
      </c>
      <c r="G47" s="25">
        <f t="shared" si="2"/>
        <v>193.57100658299998</v>
      </c>
      <c r="H47" s="39">
        <f t="shared" si="3"/>
        <v>0</v>
      </c>
    </row>
    <row r="48" spans="1:8" x14ac:dyDescent="0.2">
      <c r="A48" s="47" t="s">
        <v>141</v>
      </c>
      <c r="B48" s="23" t="s">
        <v>404</v>
      </c>
      <c r="C48" s="26"/>
      <c r="D48" s="39">
        <v>45.862478202223137</v>
      </c>
      <c r="E48" s="25">
        <f t="shared" si="0"/>
        <v>22.931239101111569</v>
      </c>
      <c r="F48" s="25">
        <f t="shared" si="1"/>
        <v>0</v>
      </c>
      <c r="G48" s="25">
        <f t="shared" si="2"/>
        <v>21.096739973022643</v>
      </c>
      <c r="H48" s="39">
        <f t="shared" si="3"/>
        <v>0</v>
      </c>
    </row>
    <row r="49" spans="1:8" x14ac:dyDescent="0.2">
      <c r="A49" s="47" t="s">
        <v>89</v>
      </c>
      <c r="B49" s="23" t="s">
        <v>405</v>
      </c>
      <c r="C49" s="26"/>
      <c r="D49" s="39">
        <v>194.58064496020981</v>
      </c>
      <c r="E49" s="25">
        <f t="shared" si="0"/>
        <v>97.290322480104905</v>
      </c>
      <c r="F49" s="25">
        <f t="shared" si="1"/>
        <v>0</v>
      </c>
      <c r="G49" s="25">
        <f t="shared" si="2"/>
        <v>89.50709668169651</v>
      </c>
      <c r="H49" s="39">
        <f t="shared" si="3"/>
        <v>0</v>
      </c>
    </row>
    <row r="50" spans="1:8" x14ac:dyDescent="0.2">
      <c r="A50" s="47" t="s">
        <v>262</v>
      </c>
      <c r="B50" s="23" t="s">
        <v>406</v>
      </c>
      <c r="C50" s="26"/>
      <c r="D50" s="39">
        <v>490.61058702697568</v>
      </c>
      <c r="E50" s="25">
        <f t="shared" si="0"/>
        <v>245.30529351348784</v>
      </c>
      <c r="F50" s="25">
        <f t="shared" si="1"/>
        <v>0</v>
      </c>
      <c r="G50" s="25">
        <f t="shared" si="2"/>
        <v>225.68087003240882</v>
      </c>
      <c r="H50" s="39">
        <f t="shared" si="3"/>
        <v>0</v>
      </c>
    </row>
    <row r="51" spans="1:8" x14ac:dyDescent="0.2">
      <c r="A51" s="47" t="s">
        <v>263</v>
      </c>
      <c r="B51" s="23" t="s">
        <v>406</v>
      </c>
      <c r="C51" s="26"/>
      <c r="D51" s="39">
        <v>578.36087208702554</v>
      </c>
      <c r="E51" s="25">
        <f t="shared" si="0"/>
        <v>289.18043604351277</v>
      </c>
      <c r="F51" s="25">
        <f t="shared" si="1"/>
        <v>0</v>
      </c>
      <c r="G51" s="25">
        <f t="shared" si="2"/>
        <v>266.04600116003178</v>
      </c>
      <c r="H51" s="39">
        <f t="shared" si="3"/>
        <v>0</v>
      </c>
    </row>
    <row r="52" spans="1:8" x14ac:dyDescent="0.2">
      <c r="A52" s="47" t="s">
        <v>142</v>
      </c>
      <c r="B52" s="23" t="s">
        <v>407</v>
      </c>
      <c r="C52" s="26"/>
      <c r="D52" s="39">
        <v>55.473415386393064</v>
      </c>
      <c r="E52" s="25">
        <f t="shared" ref="E52:E94" si="4">D52*$E$5</f>
        <v>27.736707693196532</v>
      </c>
      <c r="F52" s="25">
        <f t="shared" si="1"/>
        <v>0</v>
      </c>
      <c r="G52" s="25">
        <f t="shared" si="2"/>
        <v>25.517771077740811</v>
      </c>
      <c r="H52" s="39">
        <f t="shared" si="3"/>
        <v>0</v>
      </c>
    </row>
    <row r="53" spans="1:8" x14ac:dyDescent="0.2">
      <c r="A53" s="47" t="s">
        <v>143</v>
      </c>
      <c r="B53" s="23" t="s">
        <v>375</v>
      </c>
      <c r="C53" s="26"/>
      <c r="D53" s="39">
        <v>54.133903294479936</v>
      </c>
      <c r="E53" s="25">
        <f t="shared" si="4"/>
        <v>27.066951647239968</v>
      </c>
      <c r="F53" s="25">
        <f t="shared" ref="F53:F95" si="5">E53*C53</f>
        <v>0</v>
      </c>
      <c r="G53" s="25">
        <f t="shared" ref="G53:G95" si="6">D53*$G$5</f>
        <v>24.901595515460773</v>
      </c>
      <c r="H53" s="39">
        <f t="shared" si="3"/>
        <v>0</v>
      </c>
    </row>
    <row r="54" spans="1:8" x14ac:dyDescent="0.2">
      <c r="A54" s="47" t="s">
        <v>144</v>
      </c>
      <c r="B54" s="23" t="s">
        <v>408</v>
      </c>
      <c r="C54" s="26"/>
      <c r="D54" s="39">
        <v>499.85070256373973</v>
      </c>
      <c r="E54" s="25">
        <f t="shared" si="4"/>
        <v>249.92535128186987</v>
      </c>
      <c r="F54" s="25">
        <f t="shared" si="5"/>
        <v>0</v>
      </c>
      <c r="G54" s="25">
        <f t="shared" si="6"/>
        <v>229.93132317932029</v>
      </c>
      <c r="H54" s="39">
        <f t="shared" si="3"/>
        <v>0</v>
      </c>
    </row>
    <row r="55" spans="1:8" x14ac:dyDescent="0.2">
      <c r="A55" s="47" t="s">
        <v>145</v>
      </c>
      <c r="B55" s="23" t="s">
        <v>409</v>
      </c>
      <c r="C55" s="26"/>
      <c r="D55" s="39">
        <v>1.3622639483120629</v>
      </c>
      <c r="E55" s="25">
        <f t="shared" si="4"/>
        <v>0.68113197415603144</v>
      </c>
      <c r="F55" s="25">
        <f t="shared" si="5"/>
        <v>0</v>
      </c>
      <c r="G55" s="25">
        <f t="shared" si="6"/>
        <v>0.62664141622354896</v>
      </c>
      <c r="H55" s="39">
        <f t="shared" si="3"/>
        <v>0</v>
      </c>
    </row>
    <row r="56" spans="1:8" x14ac:dyDescent="0.2">
      <c r="A56" s="47" t="s">
        <v>146</v>
      </c>
      <c r="B56" s="23" t="s">
        <v>410</v>
      </c>
      <c r="C56" s="26"/>
      <c r="D56" s="39">
        <v>2.775342504219894</v>
      </c>
      <c r="E56" s="25">
        <f t="shared" si="4"/>
        <v>1.387671252109947</v>
      </c>
      <c r="F56" s="25">
        <f t="shared" si="5"/>
        <v>0</v>
      </c>
      <c r="G56" s="25">
        <f t="shared" si="6"/>
        <v>1.2766575519411514</v>
      </c>
      <c r="H56" s="39">
        <f t="shared" si="3"/>
        <v>0</v>
      </c>
    </row>
    <row r="57" spans="1:8" x14ac:dyDescent="0.2">
      <c r="A57" s="47" t="s">
        <v>147</v>
      </c>
      <c r="B57" s="23" t="s">
        <v>411</v>
      </c>
      <c r="C57" s="26"/>
      <c r="D57" s="39">
        <v>1.5614542500000002</v>
      </c>
      <c r="E57" s="25">
        <f t="shared" si="4"/>
        <v>0.78072712500000008</v>
      </c>
      <c r="F57" s="25">
        <f t="shared" si="5"/>
        <v>0</v>
      </c>
      <c r="G57" s="25">
        <f t="shared" si="6"/>
        <v>0.7182689550000001</v>
      </c>
      <c r="H57" s="39">
        <f t="shared" si="3"/>
        <v>0</v>
      </c>
    </row>
    <row r="58" spans="1:8" x14ac:dyDescent="0.2">
      <c r="A58" s="47" t="s">
        <v>148</v>
      </c>
      <c r="B58" s="23" t="s">
        <v>412</v>
      </c>
      <c r="C58" s="26"/>
      <c r="D58" s="39">
        <v>4.962532954565372</v>
      </c>
      <c r="E58" s="25">
        <f t="shared" si="4"/>
        <v>2.481266477282686</v>
      </c>
      <c r="F58" s="25">
        <f t="shared" si="5"/>
        <v>0</v>
      </c>
      <c r="G58" s="25">
        <f t="shared" si="6"/>
        <v>2.2827651591000713</v>
      </c>
      <c r="H58" s="39">
        <f t="shared" si="3"/>
        <v>0</v>
      </c>
    </row>
    <row r="59" spans="1:8" x14ac:dyDescent="0.2">
      <c r="A59" s="47" t="s">
        <v>149</v>
      </c>
      <c r="B59" s="23" t="s">
        <v>413</v>
      </c>
      <c r="C59" s="26"/>
      <c r="D59" s="39">
        <v>207.8933712929219</v>
      </c>
      <c r="E59" s="25">
        <f t="shared" si="4"/>
        <v>103.94668564646095</v>
      </c>
      <c r="F59" s="25">
        <f t="shared" si="5"/>
        <v>0</v>
      </c>
      <c r="G59" s="25">
        <f t="shared" si="6"/>
        <v>95.630950794744081</v>
      </c>
      <c r="H59" s="39">
        <f t="shared" si="3"/>
        <v>0</v>
      </c>
    </row>
    <row r="60" spans="1:8" x14ac:dyDescent="0.2">
      <c r="A60" s="47" t="s">
        <v>150</v>
      </c>
      <c r="B60" s="23" t="s">
        <v>414</v>
      </c>
      <c r="C60" s="26"/>
      <c r="D60" s="39">
        <v>41.593378059931254</v>
      </c>
      <c r="E60" s="25">
        <f t="shared" si="4"/>
        <v>20.796689029965627</v>
      </c>
      <c r="F60" s="25">
        <f t="shared" si="5"/>
        <v>0</v>
      </c>
      <c r="G60" s="25">
        <f t="shared" si="6"/>
        <v>19.132953907568378</v>
      </c>
      <c r="H60" s="39">
        <f t="shared" si="3"/>
        <v>0</v>
      </c>
    </row>
    <row r="61" spans="1:8" x14ac:dyDescent="0.2">
      <c r="A61" s="47" t="s">
        <v>90</v>
      </c>
      <c r="B61" s="23" t="s">
        <v>351</v>
      </c>
      <c r="C61" s="26"/>
      <c r="D61" s="39">
        <v>54.171688708598943</v>
      </c>
      <c r="E61" s="25">
        <f t="shared" si="4"/>
        <v>27.085844354299471</v>
      </c>
      <c r="F61" s="25">
        <f t="shared" si="5"/>
        <v>0</v>
      </c>
      <c r="G61" s="25">
        <f t="shared" si="6"/>
        <v>24.918976805955516</v>
      </c>
      <c r="H61" s="39">
        <f t="shared" si="3"/>
        <v>0</v>
      </c>
    </row>
    <row r="62" spans="1:8" x14ac:dyDescent="0.2">
      <c r="A62" s="47" t="s">
        <v>151</v>
      </c>
      <c r="B62" s="23" t="s">
        <v>415</v>
      </c>
      <c r="C62" s="26"/>
      <c r="D62" s="39">
        <v>21.026435926010311</v>
      </c>
      <c r="E62" s="25">
        <f t="shared" si="4"/>
        <v>10.513217963005156</v>
      </c>
      <c r="F62" s="25">
        <f t="shared" si="5"/>
        <v>0</v>
      </c>
      <c r="G62" s="25">
        <f t="shared" si="6"/>
        <v>9.6721605259647436</v>
      </c>
      <c r="H62" s="39">
        <f t="shared" si="3"/>
        <v>0</v>
      </c>
    </row>
    <row r="63" spans="1:8" x14ac:dyDescent="0.2">
      <c r="A63" s="47" t="s">
        <v>152</v>
      </c>
      <c r="B63" s="23" t="s">
        <v>416</v>
      </c>
      <c r="C63" s="26"/>
      <c r="D63" s="39">
        <v>23.617980913394451</v>
      </c>
      <c r="E63" s="25">
        <f t="shared" si="4"/>
        <v>11.808990456697225</v>
      </c>
      <c r="F63" s="25">
        <f t="shared" si="5"/>
        <v>0</v>
      </c>
      <c r="G63" s="25">
        <f t="shared" si="6"/>
        <v>10.864271220161449</v>
      </c>
      <c r="H63" s="39">
        <f t="shared" si="3"/>
        <v>0</v>
      </c>
    </row>
    <row r="64" spans="1:8" x14ac:dyDescent="0.2">
      <c r="A64" s="47" t="s">
        <v>153</v>
      </c>
      <c r="B64" s="23" t="s">
        <v>417</v>
      </c>
      <c r="C64" s="26"/>
      <c r="D64" s="39">
        <v>183.44062845354918</v>
      </c>
      <c r="E64" s="25">
        <f t="shared" si="4"/>
        <v>91.72031422677459</v>
      </c>
      <c r="F64" s="25">
        <f t="shared" si="5"/>
        <v>0</v>
      </c>
      <c r="G64" s="25">
        <f t="shared" si="6"/>
        <v>84.382689088632631</v>
      </c>
      <c r="H64" s="39">
        <f t="shared" si="3"/>
        <v>0</v>
      </c>
    </row>
    <row r="65" spans="1:8" x14ac:dyDescent="0.2">
      <c r="A65" s="47" t="s">
        <v>154</v>
      </c>
      <c r="B65" s="23" t="s">
        <v>418</v>
      </c>
      <c r="C65" s="26"/>
      <c r="D65" s="39">
        <v>183.44062845354918</v>
      </c>
      <c r="E65" s="25">
        <f t="shared" si="4"/>
        <v>91.72031422677459</v>
      </c>
      <c r="F65" s="25">
        <f t="shared" si="5"/>
        <v>0</v>
      </c>
      <c r="G65" s="25">
        <f t="shared" si="6"/>
        <v>84.382689088632631</v>
      </c>
      <c r="H65" s="39">
        <f t="shared" si="3"/>
        <v>0</v>
      </c>
    </row>
    <row r="66" spans="1:8" x14ac:dyDescent="0.2">
      <c r="A66" s="47" t="s">
        <v>155</v>
      </c>
      <c r="B66" s="23" t="s">
        <v>419</v>
      </c>
      <c r="C66" s="26"/>
      <c r="D66" s="39">
        <v>132.73917578416109</v>
      </c>
      <c r="E66" s="25">
        <f t="shared" si="4"/>
        <v>66.369587892080546</v>
      </c>
      <c r="F66" s="25">
        <f t="shared" si="5"/>
        <v>0</v>
      </c>
      <c r="G66" s="25">
        <f t="shared" si="6"/>
        <v>61.060020860714104</v>
      </c>
      <c r="H66" s="39">
        <f t="shared" si="3"/>
        <v>0</v>
      </c>
    </row>
    <row r="67" spans="1:8" x14ac:dyDescent="0.2">
      <c r="A67" s="47" t="s">
        <v>156</v>
      </c>
      <c r="B67" s="23" t="s">
        <v>420</v>
      </c>
      <c r="C67" s="26"/>
      <c r="D67" s="39">
        <v>33.745224091044527</v>
      </c>
      <c r="E67" s="25">
        <f t="shared" si="4"/>
        <v>16.872612045522263</v>
      </c>
      <c r="F67" s="25">
        <f t="shared" si="5"/>
        <v>0</v>
      </c>
      <c r="G67" s="25">
        <f t="shared" si="6"/>
        <v>15.522803081880483</v>
      </c>
      <c r="H67" s="39">
        <f t="shared" si="3"/>
        <v>0</v>
      </c>
    </row>
    <row r="68" spans="1:8" x14ac:dyDescent="0.2">
      <c r="A68" s="47" t="s">
        <v>157</v>
      </c>
      <c r="B68" s="23" t="s">
        <v>421</v>
      </c>
      <c r="C68" s="26"/>
      <c r="D68" s="39">
        <v>306.07800478658203</v>
      </c>
      <c r="E68" s="25">
        <f t="shared" si="4"/>
        <v>153.03900239329101</v>
      </c>
      <c r="F68" s="25">
        <f t="shared" si="5"/>
        <v>0</v>
      </c>
      <c r="G68" s="25">
        <f t="shared" si="6"/>
        <v>140.79588220182774</v>
      </c>
      <c r="H68" s="39">
        <f t="shared" si="3"/>
        <v>0</v>
      </c>
    </row>
    <row r="69" spans="1:8" x14ac:dyDescent="0.2">
      <c r="A69" s="47" t="s">
        <v>158</v>
      </c>
      <c r="B69" s="23" t="s">
        <v>422</v>
      </c>
      <c r="C69" s="26"/>
      <c r="D69" s="39">
        <v>27.845323800616807</v>
      </c>
      <c r="E69" s="25">
        <f t="shared" si="4"/>
        <v>13.922661900308404</v>
      </c>
      <c r="F69" s="25">
        <f t="shared" si="5"/>
        <v>0</v>
      </c>
      <c r="G69" s="25">
        <f t="shared" si="6"/>
        <v>12.808848948283732</v>
      </c>
      <c r="H69" s="39">
        <f t="shared" si="3"/>
        <v>0</v>
      </c>
    </row>
    <row r="70" spans="1:8" x14ac:dyDescent="0.2">
      <c r="A70" s="47" t="s">
        <v>159</v>
      </c>
      <c r="B70" s="23" t="s">
        <v>423</v>
      </c>
      <c r="C70" s="26"/>
      <c r="D70" s="39">
        <v>58.723306629023583</v>
      </c>
      <c r="E70" s="25">
        <f t="shared" si="4"/>
        <v>29.361653314511791</v>
      </c>
      <c r="F70" s="25">
        <f t="shared" si="5"/>
        <v>0</v>
      </c>
      <c r="G70" s="25">
        <f t="shared" si="6"/>
        <v>27.012721049350848</v>
      </c>
      <c r="H70" s="39">
        <f t="shared" ref="H70:H129" si="7">G70*C70</f>
        <v>0</v>
      </c>
    </row>
    <row r="71" spans="1:8" x14ac:dyDescent="0.2">
      <c r="A71" s="47" t="s">
        <v>160</v>
      </c>
      <c r="B71" s="23" t="s">
        <v>424</v>
      </c>
      <c r="C71" s="26"/>
      <c r="D71" s="39">
        <v>285.76239009587653</v>
      </c>
      <c r="E71" s="25">
        <f t="shared" si="4"/>
        <v>142.88119504793826</v>
      </c>
      <c r="F71" s="25">
        <f t="shared" si="5"/>
        <v>0</v>
      </c>
      <c r="G71" s="25">
        <f t="shared" si="6"/>
        <v>131.45069944410321</v>
      </c>
      <c r="H71" s="39">
        <f t="shared" si="7"/>
        <v>0</v>
      </c>
    </row>
    <row r="72" spans="1:8" x14ac:dyDescent="0.2">
      <c r="A72" s="47" t="s">
        <v>161</v>
      </c>
      <c r="B72" s="23" t="s">
        <v>425</v>
      </c>
      <c r="C72" s="26"/>
      <c r="D72" s="39">
        <v>240.7012280481041</v>
      </c>
      <c r="E72" s="25">
        <f t="shared" si="4"/>
        <v>120.35061402405205</v>
      </c>
      <c r="F72" s="25">
        <f t="shared" si="5"/>
        <v>0</v>
      </c>
      <c r="G72" s="25">
        <f t="shared" si="6"/>
        <v>110.72256490212789</v>
      </c>
      <c r="H72" s="39">
        <f t="shared" si="7"/>
        <v>0</v>
      </c>
    </row>
    <row r="73" spans="1:8" x14ac:dyDescent="0.2">
      <c r="A73" s="47" t="s">
        <v>162</v>
      </c>
      <c r="B73" s="23" t="s">
        <v>393</v>
      </c>
      <c r="C73" s="26"/>
      <c r="D73" s="39">
        <v>6.4598978443375286</v>
      </c>
      <c r="E73" s="25">
        <f t="shared" si="4"/>
        <v>3.2299489221687643</v>
      </c>
      <c r="F73" s="25">
        <f t="shared" si="5"/>
        <v>0</v>
      </c>
      <c r="G73" s="25">
        <f t="shared" si="6"/>
        <v>2.9715530083952633</v>
      </c>
      <c r="H73" s="39">
        <f t="shared" si="7"/>
        <v>0</v>
      </c>
    </row>
    <row r="74" spans="1:8" x14ac:dyDescent="0.2">
      <c r="A74" s="47" t="s">
        <v>91</v>
      </c>
      <c r="B74" s="23" t="s">
        <v>426</v>
      </c>
      <c r="C74" s="26"/>
      <c r="D74" s="39">
        <v>66.393531609741245</v>
      </c>
      <c r="E74" s="25">
        <f t="shared" si="4"/>
        <v>33.196765804870623</v>
      </c>
      <c r="F74" s="25">
        <f t="shared" si="5"/>
        <v>0</v>
      </c>
      <c r="G74" s="25">
        <f t="shared" si="6"/>
        <v>30.541024540480976</v>
      </c>
      <c r="H74" s="39">
        <f t="shared" si="7"/>
        <v>0</v>
      </c>
    </row>
    <row r="75" spans="1:8" x14ac:dyDescent="0.2">
      <c r="A75" s="47" t="s">
        <v>289</v>
      </c>
      <c r="B75" s="23" t="s">
        <v>427</v>
      </c>
      <c r="C75" s="26"/>
      <c r="D75" s="39">
        <v>40.50897271060029</v>
      </c>
      <c r="E75" s="25">
        <f t="shared" si="4"/>
        <v>20.254486355300145</v>
      </c>
      <c r="F75" s="25">
        <f t="shared" si="5"/>
        <v>0</v>
      </c>
      <c r="G75" s="25">
        <f t="shared" si="6"/>
        <v>18.634127446876136</v>
      </c>
      <c r="H75" s="39">
        <f t="shared" si="7"/>
        <v>0</v>
      </c>
    </row>
    <row r="76" spans="1:8" x14ac:dyDescent="0.2">
      <c r="A76" s="47" t="s">
        <v>163</v>
      </c>
      <c r="B76" s="23" t="s">
        <v>403</v>
      </c>
      <c r="C76" s="26"/>
      <c r="D76" s="39">
        <v>311.84924681522472</v>
      </c>
      <c r="E76" s="25">
        <f t="shared" si="4"/>
        <v>155.92462340761236</v>
      </c>
      <c r="F76" s="25">
        <f t="shared" si="5"/>
        <v>0</v>
      </c>
      <c r="G76" s="25">
        <f t="shared" si="6"/>
        <v>143.45065353500337</v>
      </c>
      <c r="H76" s="39">
        <f t="shared" si="7"/>
        <v>0</v>
      </c>
    </row>
    <row r="77" spans="1:8" x14ac:dyDescent="0.2">
      <c r="A77" s="47" t="s">
        <v>164</v>
      </c>
      <c r="B77" s="23" t="s">
        <v>428</v>
      </c>
      <c r="C77" s="26"/>
      <c r="D77" s="39">
        <v>89.987264242785372</v>
      </c>
      <c r="E77" s="25">
        <f t="shared" si="4"/>
        <v>44.993632121392686</v>
      </c>
      <c r="F77" s="25">
        <f t="shared" si="5"/>
        <v>0</v>
      </c>
      <c r="G77" s="25">
        <f t="shared" si="6"/>
        <v>41.394141551681273</v>
      </c>
      <c r="H77" s="39">
        <f t="shared" si="7"/>
        <v>0</v>
      </c>
    </row>
    <row r="78" spans="1:8" x14ac:dyDescent="0.2">
      <c r="A78" s="47" t="s">
        <v>165</v>
      </c>
      <c r="B78" s="23" t="s">
        <v>429</v>
      </c>
      <c r="C78" s="26"/>
      <c r="D78" s="39">
        <v>13.115648046046559</v>
      </c>
      <c r="E78" s="25">
        <f t="shared" si="4"/>
        <v>6.5578240230232794</v>
      </c>
      <c r="F78" s="25">
        <f t="shared" si="5"/>
        <v>0</v>
      </c>
      <c r="G78" s="25">
        <f t="shared" si="6"/>
        <v>6.0331981011814175</v>
      </c>
      <c r="H78" s="39">
        <f t="shared" si="7"/>
        <v>0</v>
      </c>
    </row>
    <row r="79" spans="1:8" x14ac:dyDescent="0.2">
      <c r="A79" s="47" t="s">
        <v>166</v>
      </c>
      <c r="B79" s="23" t="s">
        <v>430</v>
      </c>
      <c r="C79" s="26"/>
      <c r="D79" s="39">
        <v>5.4704742</v>
      </c>
      <c r="E79" s="25">
        <f t="shared" si="4"/>
        <v>2.7352371</v>
      </c>
      <c r="F79" s="25">
        <f t="shared" si="5"/>
        <v>0</v>
      </c>
      <c r="G79" s="25">
        <f t="shared" si="6"/>
        <v>2.5164181320000001</v>
      </c>
      <c r="H79" s="39">
        <f t="shared" si="7"/>
        <v>0</v>
      </c>
    </row>
    <row r="80" spans="1:8" x14ac:dyDescent="0.2">
      <c r="A80" s="47" t="s">
        <v>167</v>
      </c>
      <c r="B80" s="23" t="s">
        <v>431</v>
      </c>
      <c r="C80" s="26"/>
      <c r="D80" s="39">
        <v>3.2282710266247796</v>
      </c>
      <c r="E80" s="25">
        <f t="shared" si="4"/>
        <v>1.6141355133123898</v>
      </c>
      <c r="F80" s="25">
        <f t="shared" si="5"/>
        <v>0</v>
      </c>
      <c r="G80" s="25">
        <f t="shared" si="6"/>
        <v>1.4850046722473986</v>
      </c>
      <c r="H80" s="39">
        <f t="shared" si="7"/>
        <v>0</v>
      </c>
    </row>
    <row r="81" spans="1:8" x14ac:dyDescent="0.2">
      <c r="A81" s="47" t="s">
        <v>168</v>
      </c>
      <c r="B81" s="23" t="s">
        <v>432</v>
      </c>
      <c r="C81" s="26"/>
      <c r="D81" s="39">
        <v>2.7460057500000001</v>
      </c>
      <c r="E81" s="25">
        <f t="shared" si="4"/>
        <v>1.3730028750000001</v>
      </c>
      <c r="F81" s="25">
        <f t="shared" si="5"/>
        <v>0</v>
      </c>
      <c r="G81" s="25">
        <f t="shared" si="6"/>
        <v>1.2631626450000002</v>
      </c>
      <c r="H81" s="39">
        <f t="shared" si="7"/>
        <v>0</v>
      </c>
    </row>
    <row r="82" spans="1:8" x14ac:dyDescent="0.2">
      <c r="A82" s="47" t="s">
        <v>290</v>
      </c>
      <c r="B82" s="23" t="s">
        <v>433</v>
      </c>
      <c r="C82" s="26"/>
      <c r="D82" s="39">
        <v>45.34</v>
      </c>
      <c r="E82" s="25">
        <f t="shared" si="4"/>
        <v>22.67</v>
      </c>
      <c r="F82" s="25">
        <f t="shared" si="5"/>
        <v>0</v>
      </c>
      <c r="G82" s="25">
        <f t="shared" si="6"/>
        <v>20.856400000000001</v>
      </c>
      <c r="H82" s="39">
        <f t="shared" si="7"/>
        <v>0</v>
      </c>
    </row>
    <row r="83" spans="1:8" x14ac:dyDescent="0.2">
      <c r="A83" s="47" t="s">
        <v>291</v>
      </c>
      <c r="B83" s="23" t="s">
        <v>434</v>
      </c>
      <c r="C83" s="26"/>
      <c r="D83" s="39">
        <v>28.5</v>
      </c>
      <c r="E83" s="25">
        <f t="shared" si="4"/>
        <v>14.25</v>
      </c>
      <c r="F83" s="25">
        <f t="shared" si="5"/>
        <v>0</v>
      </c>
      <c r="G83" s="25">
        <f t="shared" si="6"/>
        <v>13.110000000000001</v>
      </c>
      <c r="H83" s="39">
        <f t="shared" si="7"/>
        <v>0</v>
      </c>
    </row>
    <row r="84" spans="1:8" x14ac:dyDescent="0.2">
      <c r="A84" s="47" t="s">
        <v>264</v>
      </c>
      <c r="B84" s="23" t="s">
        <v>435</v>
      </c>
      <c r="C84" s="26"/>
      <c r="D84" s="39">
        <v>863.39805104999994</v>
      </c>
      <c r="E84" s="25">
        <f t="shared" si="4"/>
        <v>431.69902552499997</v>
      </c>
      <c r="F84" s="25">
        <f t="shared" si="5"/>
        <v>0</v>
      </c>
      <c r="G84" s="25">
        <f t="shared" si="6"/>
        <v>397.16310348299999</v>
      </c>
      <c r="H84" s="39">
        <f t="shared" si="7"/>
        <v>0</v>
      </c>
    </row>
    <row r="85" spans="1:8" x14ac:dyDescent="0.2">
      <c r="A85" s="47" t="s">
        <v>265</v>
      </c>
      <c r="B85" s="23" t="s">
        <v>436</v>
      </c>
      <c r="C85" s="26"/>
      <c r="D85" s="39">
        <v>762.21382483216144</v>
      </c>
      <c r="E85" s="25">
        <f t="shared" si="4"/>
        <v>381.10691241608072</v>
      </c>
      <c r="F85" s="25">
        <f t="shared" si="5"/>
        <v>0</v>
      </c>
      <c r="G85" s="25">
        <f t="shared" si="6"/>
        <v>350.6183594227943</v>
      </c>
      <c r="H85" s="39">
        <f t="shared" si="7"/>
        <v>0</v>
      </c>
    </row>
    <row r="86" spans="1:8" x14ac:dyDescent="0.2">
      <c r="A86" s="47" t="s">
        <v>273</v>
      </c>
      <c r="B86" s="23" t="s">
        <v>437</v>
      </c>
      <c r="C86" s="26"/>
      <c r="D86" s="39">
        <v>47.992227466636315</v>
      </c>
      <c r="E86" s="25">
        <f t="shared" si="4"/>
        <v>23.996113733318158</v>
      </c>
      <c r="F86" s="25">
        <f t="shared" si="5"/>
        <v>0</v>
      </c>
      <c r="G86" s="25">
        <f t="shared" si="6"/>
        <v>22.076424634652707</v>
      </c>
      <c r="H86" s="39">
        <f t="shared" si="7"/>
        <v>0</v>
      </c>
    </row>
    <row r="87" spans="1:8" x14ac:dyDescent="0.2">
      <c r="A87" s="47" t="s">
        <v>292</v>
      </c>
      <c r="B87" s="23" t="s">
        <v>438</v>
      </c>
      <c r="C87" s="26"/>
      <c r="D87" s="39">
        <v>15.874429540116022</v>
      </c>
      <c r="E87" s="25">
        <f t="shared" si="4"/>
        <v>7.9372147700580111</v>
      </c>
      <c r="F87" s="25">
        <f t="shared" si="5"/>
        <v>0</v>
      </c>
      <c r="G87" s="25">
        <f t="shared" si="6"/>
        <v>7.3022375884533703</v>
      </c>
      <c r="H87" s="39">
        <f t="shared" si="7"/>
        <v>0</v>
      </c>
    </row>
    <row r="88" spans="1:8" x14ac:dyDescent="0.2">
      <c r="A88" s="47" t="s">
        <v>171</v>
      </c>
      <c r="B88" s="23" t="s">
        <v>439</v>
      </c>
      <c r="C88" s="26"/>
      <c r="D88" s="39">
        <v>10.067373263902642</v>
      </c>
      <c r="E88" s="25">
        <f t="shared" si="4"/>
        <v>5.0336866319513209</v>
      </c>
      <c r="F88" s="25">
        <f t="shared" si="5"/>
        <v>0</v>
      </c>
      <c r="G88" s="25">
        <f t="shared" si="6"/>
        <v>4.6309917013952155</v>
      </c>
      <c r="H88" s="39">
        <f t="shared" si="7"/>
        <v>0</v>
      </c>
    </row>
    <row r="89" spans="1:8" x14ac:dyDescent="0.2">
      <c r="A89" s="47" t="s">
        <v>172</v>
      </c>
      <c r="B89" s="23" t="s">
        <v>440</v>
      </c>
      <c r="C89" s="26"/>
      <c r="D89" s="39">
        <v>18.93292867599374</v>
      </c>
      <c r="E89" s="25">
        <f t="shared" si="4"/>
        <v>9.4664643379968698</v>
      </c>
      <c r="F89" s="25">
        <f t="shared" si="5"/>
        <v>0</v>
      </c>
      <c r="G89" s="25">
        <f t="shared" si="6"/>
        <v>8.7091471909571201</v>
      </c>
      <c r="H89" s="39">
        <f t="shared" si="7"/>
        <v>0</v>
      </c>
    </row>
    <row r="90" spans="1:8" x14ac:dyDescent="0.2">
      <c r="A90" s="47" t="s">
        <v>173</v>
      </c>
      <c r="B90" s="23" t="s">
        <v>441</v>
      </c>
      <c r="C90" s="26"/>
      <c r="D90" s="39">
        <v>97.543469797860013</v>
      </c>
      <c r="E90" s="25">
        <f t="shared" si="4"/>
        <v>48.771734898930006</v>
      </c>
      <c r="F90" s="25">
        <f t="shared" si="5"/>
        <v>0</v>
      </c>
      <c r="G90" s="25">
        <f t="shared" si="6"/>
        <v>44.869996107015609</v>
      </c>
      <c r="H90" s="39">
        <f t="shared" si="7"/>
        <v>0</v>
      </c>
    </row>
    <row r="91" spans="1:8" x14ac:dyDescent="0.2">
      <c r="A91" s="47" t="s">
        <v>174</v>
      </c>
      <c r="B91" s="23" t="s">
        <v>442</v>
      </c>
      <c r="C91" s="26"/>
      <c r="D91" s="39">
        <v>114.69619334148</v>
      </c>
      <c r="E91" s="25">
        <f t="shared" si="4"/>
        <v>57.348096670739999</v>
      </c>
      <c r="F91" s="25">
        <f t="shared" si="5"/>
        <v>0</v>
      </c>
      <c r="G91" s="25">
        <f t="shared" si="6"/>
        <v>52.760248937080803</v>
      </c>
      <c r="H91" s="39">
        <f t="shared" si="7"/>
        <v>0</v>
      </c>
    </row>
    <row r="92" spans="1:8" x14ac:dyDescent="0.2">
      <c r="A92" s="47" t="s">
        <v>169</v>
      </c>
      <c r="B92" s="23" t="s">
        <v>443</v>
      </c>
      <c r="C92" s="26"/>
      <c r="D92" s="39">
        <v>6.4718828125088423</v>
      </c>
      <c r="E92" s="25">
        <f t="shared" si="4"/>
        <v>3.2359414062544212</v>
      </c>
      <c r="F92" s="25">
        <f t="shared" si="5"/>
        <v>0</v>
      </c>
      <c r="G92" s="25">
        <f t="shared" si="6"/>
        <v>2.9770660937540674</v>
      </c>
      <c r="H92" s="39">
        <f t="shared" si="7"/>
        <v>0</v>
      </c>
    </row>
    <row r="93" spans="1:8" x14ac:dyDescent="0.2">
      <c r="A93" s="47" t="s">
        <v>170</v>
      </c>
      <c r="B93" s="23" t="s">
        <v>428</v>
      </c>
      <c r="C93" s="26"/>
      <c r="D93" s="39">
        <v>198.17606281928749</v>
      </c>
      <c r="E93" s="25">
        <f t="shared" si="4"/>
        <v>99.088031409643747</v>
      </c>
      <c r="F93" s="25">
        <f t="shared" si="5"/>
        <v>0</v>
      </c>
      <c r="G93" s="25">
        <f t="shared" si="6"/>
        <v>91.160988896872254</v>
      </c>
      <c r="H93" s="39">
        <f t="shared" si="7"/>
        <v>0</v>
      </c>
    </row>
    <row r="94" spans="1:8" x14ac:dyDescent="0.2">
      <c r="A94" s="47" t="s">
        <v>175</v>
      </c>
      <c r="B94" s="23" t="s">
        <v>444</v>
      </c>
      <c r="C94" s="26"/>
      <c r="D94" s="39">
        <v>7.6731002174149952</v>
      </c>
      <c r="E94" s="25">
        <f t="shared" si="4"/>
        <v>3.8365501087074976</v>
      </c>
      <c r="F94" s="25">
        <f t="shared" si="5"/>
        <v>0</v>
      </c>
      <c r="G94" s="25">
        <f t="shared" si="6"/>
        <v>3.5296261000108977</v>
      </c>
      <c r="H94" s="39">
        <f t="shared" si="7"/>
        <v>0</v>
      </c>
    </row>
    <row r="95" spans="1:8" x14ac:dyDescent="0.2">
      <c r="A95" s="47" t="s">
        <v>251</v>
      </c>
      <c r="B95" s="23" t="s">
        <v>445</v>
      </c>
      <c r="C95" s="26"/>
      <c r="D95" s="39">
        <v>67.454229769522669</v>
      </c>
      <c r="E95" s="25">
        <f t="shared" ref="E95:E131" si="8">D95*$E$5</f>
        <v>33.727114884761335</v>
      </c>
      <c r="F95" s="25">
        <f t="shared" si="5"/>
        <v>0</v>
      </c>
      <c r="G95" s="25">
        <f t="shared" si="6"/>
        <v>31.028945693980429</v>
      </c>
      <c r="H95" s="39">
        <f t="shared" si="7"/>
        <v>0</v>
      </c>
    </row>
    <row r="96" spans="1:8" x14ac:dyDescent="0.2">
      <c r="A96" s="47" t="s">
        <v>176</v>
      </c>
      <c r="B96" s="23" t="s">
        <v>446</v>
      </c>
      <c r="C96" s="26"/>
      <c r="D96" s="39">
        <v>6.1563245930422612</v>
      </c>
      <c r="E96" s="25">
        <f t="shared" si="8"/>
        <v>3.0781622965211306</v>
      </c>
      <c r="F96" s="25">
        <f t="shared" ref="F96:F132" si="9">E96*C96</f>
        <v>0</v>
      </c>
      <c r="G96" s="25">
        <f t="shared" ref="G96:G132" si="10">D96*$G$5</f>
        <v>2.8319093127994401</v>
      </c>
      <c r="H96" s="39">
        <f t="shared" si="7"/>
        <v>0</v>
      </c>
    </row>
    <row r="97" spans="1:8" x14ac:dyDescent="0.2">
      <c r="A97" s="47" t="s">
        <v>293</v>
      </c>
      <c r="B97" s="23" t="s">
        <v>447</v>
      </c>
      <c r="C97" s="26"/>
      <c r="D97" s="39">
        <v>18.875999003593439</v>
      </c>
      <c r="E97" s="25">
        <f t="shared" si="8"/>
        <v>9.4379995017967193</v>
      </c>
      <c r="F97" s="25">
        <f t="shared" si="9"/>
        <v>0</v>
      </c>
      <c r="G97" s="25">
        <f t="shared" si="10"/>
        <v>8.6829595416529823</v>
      </c>
      <c r="H97" s="39">
        <f t="shared" si="7"/>
        <v>0</v>
      </c>
    </row>
    <row r="98" spans="1:8" x14ac:dyDescent="0.2">
      <c r="A98" s="48" t="s">
        <v>294</v>
      </c>
      <c r="B98" s="23" t="s">
        <v>448</v>
      </c>
      <c r="C98" s="26"/>
      <c r="D98" s="39">
        <v>3566.066066066066</v>
      </c>
      <c r="E98" s="25">
        <f t="shared" si="8"/>
        <v>1783.033033033033</v>
      </c>
      <c r="F98" s="25">
        <f t="shared" si="9"/>
        <v>0</v>
      </c>
      <c r="G98" s="25">
        <f t="shared" si="10"/>
        <v>1640.3903903903904</v>
      </c>
      <c r="H98" s="39">
        <f t="shared" si="7"/>
        <v>0</v>
      </c>
    </row>
    <row r="99" spans="1:8" x14ac:dyDescent="0.2">
      <c r="A99" s="49" t="s">
        <v>295</v>
      </c>
      <c r="B99" s="23" t="s">
        <v>449</v>
      </c>
      <c r="C99" s="26"/>
      <c r="D99" s="39">
        <v>3190.6906906906902</v>
      </c>
      <c r="E99" s="25">
        <f t="shared" si="8"/>
        <v>1595.3453453453451</v>
      </c>
      <c r="F99" s="25">
        <f>E99*C99</f>
        <v>0</v>
      </c>
      <c r="G99" s="25">
        <f>D99*$G$5</f>
        <v>1467.7177177177175</v>
      </c>
      <c r="H99" s="39">
        <f t="shared" si="7"/>
        <v>0</v>
      </c>
    </row>
    <row r="100" spans="1:8" x14ac:dyDescent="0.2">
      <c r="A100" s="49" t="s">
        <v>296</v>
      </c>
      <c r="B100" s="23" t="s">
        <v>450</v>
      </c>
      <c r="C100" s="26"/>
      <c r="D100" s="39">
        <v>68.843843843843828</v>
      </c>
      <c r="E100" s="25">
        <f t="shared" si="8"/>
        <v>34.421921921921914</v>
      </c>
      <c r="F100" s="25">
        <f t="shared" si="9"/>
        <v>0</v>
      </c>
      <c r="G100" s="25">
        <f t="shared" si="10"/>
        <v>31.668168168168162</v>
      </c>
      <c r="H100" s="39">
        <f t="shared" si="7"/>
        <v>0</v>
      </c>
    </row>
    <row r="101" spans="1:8" x14ac:dyDescent="0.2">
      <c r="A101" s="49" t="s">
        <v>297</v>
      </c>
      <c r="B101" s="23" t="s">
        <v>451</v>
      </c>
      <c r="C101" s="26"/>
      <c r="D101" s="39">
        <v>149.39939939939939</v>
      </c>
      <c r="E101" s="25">
        <f t="shared" si="8"/>
        <v>74.699699699699693</v>
      </c>
      <c r="F101" s="25">
        <f t="shared" si="9"/>
        <v>0</v>
      </c>
      <c r="G101" s="25">
        <f t="shared" si="10"/>
        <v>68.723723723723722</v>
      </c>
      <c r="H101" s="39">
        <f t="shared" si="7"/>
        <v>0</v>
      </c>
    </row>
    <row r="102" spans="1:8" x14ac:dyDescent="0.2">
      <c r="A102" s="49" t="s">
        <v>298</v>
      </c>
      <c r="B102" s="23" t="s">
        <v>452</v>
      </c>
      <c r="C102" s="26"/>
      <c r="D102" s="39">
        <v>220.34534534534532</v>
      </c>
      <c r="E102" s="25">
        <f t="shared" si="8"/>
        <v>110.17267267267266</v>
      </c>
      <c r="F102" s="25">
        <f t="shared" si="9"/>
        <v>0</v>
      </c>
      <c r="G102" s="25">
        <f t="shared" si="10"/>
        <v>101.35885885885885</v>
      </c>
      <c r="H102" s="39">
        <f t="shared" si="7"/>
        <v>0</v>
      </c>
    </row>
    <row r="103" spans="1:8" x14ac:dyDescent="0.2">
      <c r="A103" s="49" t="s">
        <v>299</v>
      </c>
      <c r="B103" s="23" t="s">
        <v>453</v>
      </c>
      <c r="C103" s="26"/>
      <c r="D103" s="39">
        <v>68.843843843843828</v>
      </c>
      <c r="E103" s="25">
        <f t="shared" si="8"/>
        <v>34.421921921921914</v>
      </c>
      <c r="F103" s="25">
        <f t="shared" si="9"/>
        <v>0</v>
      </c>
      <c r="G103" s="25">
        <f t="shared" si="10"/>
        <v>31.668168168168162</v>
      </c>
      <c r="H103" s="39">
        <f t="shared" si="7"/>
        <v>0</v>
      </c>
    </row>
    <row r="104" spans="1:8" x14ac:dyDescent="0.2">
      <c r="A104" s="49" t="s">
        <v>300</v>
      </c>
      <c r="B104" s="23" t="s">
        <v>454</v>
      </c>
      <c r="C104" s="26"/>
      <c r="D104" s="39">
        <v>226.35135135135133</v>
      </c>
      <c r="E104" s="25">
        <f t="shared" si="8"/>
        <v>113.17567567567566</v>
      </c>
      <c r="F104" s="25">
        <f t="shared" si="9"/>
        <v>0</v>
      </c>
      <c r="G104" s="25">
        <f t="shared" si="10"/>
        <v>104.12162162162161</v>
      </c>
      <c r="H104" s="39">
        <f t="shared" si="7"/>
        <v>0</v>
      </c>
    </row>
    <row r="105" spans="1:8" x14ac:dyDescent="0.2">
      <c r="A105" s="49" t="s">
        <v>301</v>
      </c>
      <c r="B105" s="23" t="s">
        <v>455</v>
      </c>
      <c r="C105" s="26"/>
      <c r="D105" s="39">
        <v>149.17417417417417</v>
      </c>
      <c r="E105" s="25">
        <f t="shared" si="8"/>
        <v>74.587087087087085</v>
      </c>
      <c r="F105" s="25">
        <f t="shared" si="9"/>
        <v>0</v>
      </c>
      <c r="G105" s="25">
        <f t="shared" si="10"/>
        <v>68.62012012012012</v>
      </c>
      <c r="H105" s="39">
        <f t="shared" si="7"/>
        <v>0</v>
      </c>
    </row>
    <row r="106" spans="1:8" x14ac:dyDescent="0.2">
      <c r="A106" s="49" t="s">
        <v>302</v>
      </c>
      <c r="B106" s="23" t="s">
        <v>456</v>
      </c>
      <c r="C106" s="26"/>
      <c r="D106" s="39">
        <v>63.813813813813816</v>
      </c>
      <c r="E106" s="25">
        <f t="shared" si="8"/>
        <v>31.906906906906908</v>
      </c>
      <c r="F106" s="25">
        <f t="shared" si="9"/>
        <v>0</v>
      </c>
      <c r="G106" s="25">
        <f t="shared" si="10"/>
        <v>29.354354354354356</v>
      </c>
      <c r="H106" s="39">
        <f t="shared" si="7"/>
        <v>0</v>
      </c>
    </row>
    <row r="107" spans="1:8" x14ac:dyDescent="0.2">
      <c r="A107" s="48" t="s">
        <v>303</v>
      </c>
      <c r="B107" s="23" t="s">
        <v>457</v>
      </c>
      <c r="C107" s="26"/>
      <c r="D107" s="39">
        <v>134.60960960960961</v>
      </c>
      <c r="E107" s="25">
        <f t="shared" si="8"/>
        <v>67.304804804804803</v>
      </c>
      <c r="F107" s="25">
        <f t="shared" si="9"/>
        <v>0</v>
      </c>
      <c r="G107" s="25">
        <f t="shared" si="10"/>
        <v>61.92042042042042</v>
      </c>
      <c r="H107" s="39">
        <f t="shared" si="7"/>
        <v>0</v>
      </c>
    </row>
    <row r="108" spans="1:8" x14ac:dyDescent="0.2">
      <c r="A108" s="49" t="s">
        <v>304</v>
      </c>
      <c r="B108" s="23" t="s">
        <v>458</v>
      </c>
      <c r="C108" s="26"/>
      <c r="D108" s="39">
        <v>1108.918918918919</v>
      </c>
      <c r="E108" s="25">
        <f t="shared" si="8"/>
        <v>554.45945945945948</v>
      </c>
      <c r="F108" s="25">
        <f t="shared" si="9"/>
        <v>0</v>
      </c>
      <c r="G108" s="25">
        <f t="shared" si="10"/>
        <v>510.10270270270274</v>
      </c>
      <c r="H108" s="39">
        <f t="shared" si="7"/>
        <v>0</v>
      </c>
    </row>
    <row r="109" spans="1:8" x14ac:dyDescent="0.2">
      <c r="A109" s="49" t="s">
        <v>305</v>
      </c>
      <c r="B109" s="23" t="s">
        <v>459</v>
      </c>
      <c r="C109" s="26"/>
      <c r="D109" s="39">
        <v>1165.4054054054052</v>
      </c>
      <c r="E109" s="25">
        <f t="shared" si="8"/>
        <v>582.7027027027026</v>
      </c>
      <c r="F109" s="25">
        <f t="shared" si="9"/>
        <v>0</v>
      </c>
      <c r="G109" s="25">
        <f t="shared" si="10"/>
        <v>536.08648648648636</v>
      </c>
      <c r="H109" s="39">
        <f t="shared" si="7"/>
        <v>0</v>
      </c>
    </row>
    <row r="110" spans="1:8" x14ac:dyDescent="0.2">
      <c r="A110" s="48" t="s">
        <v>306</v>
      </c>
      <c r="B110" s="23" t="s">
        <v>460</v>
      </c>
      <c r="C110" s="26"/>
      <c r="D110" s="39">
        <v>1557.8378378378377</v>
      </c>
      <c r="E110" s="25">
        <f t="shared" si="8"/>
        <v>778.91891891891885</v>
      </c>
      <c r="F110" s="25">
        <f t="shared" si="9"/>
        <v>0</v>
      </c>
      <c r="G110" s="25">
        <f t="shared" si="10"/>
        <v>716.60540540540535</v>
      </c>
      <c r="H110" s="39">
        <f t="shared" si="7"/>
        <v>0</v>
      </c>
    </row>
    <row r="111" spans="1:8" x14ac:dyDescent="0.2">
      <c r="A111" s="48" t="s">
        <v>307</v>
      </c>
      <c r="B111" s="23" t="s">
        <v>461</v>
      </c>
      <c r="C111" s="26"/>
      <c r="D111" s="39">
        <v>1430.5405405405404</v>
      </c>
      <c r="E111" s="25">
        <f t="shared" si="8"/>
        <v>715.2702702702702</v>
      </c>
      <c r="F111" s="25">
        <f t="shared" si="9"/>
        <v>0</v>
      </c>
      <c r="G111" s="25">
        <f t="shared" si="10"/>
        <v>658.04864864864862</v>
      </c>
      <c r="H111" s="39">
        <f t="shared" si="7"/>
        <v>0</v>
      </c>
    </row>
    <row r="112" spans="1:8" x14ac:dyDescent="0.2">
      <c r="A112" s="49" t="s">
        <v>308</v>
      </c>
      <c r="B112" s="23" t="s">
        <v>462</v>
      </c>
      <c r="C112" s="26"/>
      <c r="D112" s="39">
        <v>1756.7567567567569</v>
      </c>
      <c r="E112" s="25">
        <f t="shared" si="8"/>
        <v>878.37837837837844</v>
      </c>
      <c r="F112" s="25">
        <f>E112*C112</f>
        <v>0</v>
      </c>
      <c r="G112" s="25">
        <f>D112*$G$5</f>
        <v>808.10810810810824</v>
      </c>
      <c r="H112" s="39">
        <f t="shared" si="7"/>
        <v>0</v>
      </c>
    </row>
    <row r="113" spans="1:8" x14ac:dyDescent="0.2">
      <c r="A113" s="49" t="s">
        <v>309</v>
      </c>
      <c r="B113" s="23" t="s">
        <v>463</v>
      </c>
      <c r="C113" s="26"/>
      <c r="D113" s="39">
        <v>1429.9999999999998</v>
      </c>
      <c r="E113" s="25">
        <f t="shared" si="8"/>
        <v>714.99999999999989</v>
      </c>
      <c r="F113" s="25">
        <f t="shared" si="9"/>
        <v>0</v>
      </c>
      <c r="G113" s="25">
        <f t="shared" si="10"/>
        <v>657.8</v>
      </c>
      <c r="H113" s="39">
        <f t="shared" si="7"/>
        <v>0</v>
      </c>
    </row>
    <row r="114" spans="1:8" x14ac:dyDescent="0.2">
      <c r="A114" s="48" t="s">
        <v>310</v>
      </c>
      <c r="B114" s="23" t="s">
        <v>464</v>
      </c>
      <c r="C114" s="26"/>
      <c r="D114" s="39">
        <v>1761.4864864864862</v>
      </c>
      <c r="E114" s="25">
        <f t="shared" si="8"/>
        <v>880.74324324324311</v>
      </c>
      <c r="F114" s="25">
        <f t="shared" si="9"/>
        <v>0</v>
      </c>
      <c r="G114" s="25">
        <f t="shared" si="10"/>
        <v>810.28378378378375</v>
      </c>
      <c r="H114" s="39">
        <f t="shared" si="7"/>
        <v>0</v>
      </c>
    </row>
    <row r="115" spans="1:8" x14ac:dyDescent="0.2">
      <c r="A115" s="50" t="s">
        <v>284</v>
      </c>
      <c r="B115" s="23" t="s">
        <v>465</v>
      </c>
      <c r="C115" s="26"/>
      <c r="D115" s="39">
        <v>3188.8157999999999</v>
      </c>
      <c r="E115" s="25">
        <f t="shared" si="8"/>
        <v>1594.4078999999999</v>
      </c>
      <c r="F115" s="25">
        <f t="shared" si="9"/>
        <v>0</v>
      </c>
      <c r="G115" s="25">
        <f t="shared" si="10"/>
        <v>1466.855268</v>
      </c>
      <c r="H115" s="39">
        <f t="shared" si="7"/>
        <v>0</v>
      </c>
    </row>
    <row r="116" spans="1:8" x14ac:dyDescent="0.2">
      <c r="A116" s="47" t="s">
        <v>311</v>
      </c>
      <c r="B116" s="23" t="s">
        <v>466</v>
      </c>
      <c r="C116" s="26"/>
      <c r="D116" s="39">
        <v>287.94600000000003</v>
      </c>
      <c r="E116" s="25">
        <f t="shared" si="8"/>
        <v>143.97300000000001</v>
      </c>
      <c r="F116" s="25">
        <f t="shared" si="9"/>
        <v>0</v>
      </c>
      <c r="G116" s="25">
        <f t="shared" si="10"/>
        <v>132.45516000000001</v>
      </c>
      <c r="H116" s="39">
        <f t="shared" si="7"/>
        <v>0</v>
      </c>
    </row>
    <row r="117" spans="1:8" x14ac:dyDescent="0.2">
      <c r="A117" s="47" t="s">
        <v>312</v>
      </c>
      <c r="B117" s="23" t="s">
        <v>467</v>
      </c>
      <c r="C117" s="26"/>
      <c r="D117" s="39">
        <v>246.41160000000002</v>
      </c>
      <c r="E117" s="25">
        <f t="shared" si="8"/>
        <v>123.20580000000001</v>
      </c>
      <c r="F117" s="25">
        <f t="shared" si="9"/>
        <v>0</v>
      </c>
      <c r="G117" s="25">
        <f t="shared" si="10"/>
        <v>113.34933600000001</v>
      </c>
      <c r="H117" s="39">
        <f t="shared" si="7"/>
        <v>0</v>
      </c>
    </row>
    <row r="118" spans="1:8" x14ac:dyDescent="0.2">
      <c r="A118" s="47" t="s">
        <v>313</v>
      </c>
      <c r="B118" s="23" t="s">
        <v>468</v>
      </c>
      <c r="C118" s="26"/>
      <c r="D118" s="39">
        <v>283.07040000000001</v>
      </c>
      <c r="E118" s="25">
        <f t="shared" si="8"/>
        <v>141.5352</v>
      </c>
      <c r="F118" s="25">
        <f t="shared" si="9"/>
        <v>0</v>
      </c>
      <c r="G118" s="25">
        <f t="shared" si="10"/>
        <v>130.21238400000001</v>
      </c>
      <c r="H118" s="39">
        <f t="shared" si="7"/>
        <v>0</v>
      </c>
    </row>
    <row r="119" spans="1:8" x14ac:dyDescent="0.2">
      <c r="A119" s="51" t="s">
        <v>177</v>
      </c>
      <c r="B119" s="23" t="s">
        <v>469</v>
      </c>
      <c r="C119" s="26"/>
      <c r="D119" s="39">
        <v>225.38502151803596</v>
      </c>
      <c r="E119" s="25">
        <f t="shared" si="8"/>
        <v>112.69251075901798</v>
      </c>
      <c r="F119" s="25">
        <f t="shared" si="9"/>
        <v>0</v>
      </c>
      <c r="G119" s="25">
        <f t="shared" si="10"/>
        <v>103.67710989829655</v>
      </c>
      <c r="H119" s="39">
        <f t="shared" si="7"/>
        <v>0</v>
      </c>
    </row>
    <row r="120" spans="1:8" x14ac:dyDescent="0.2">
      <c r="A120" s="51" t="s">
        <v>274</v>
      </c>
      <c r="B120" s="23" t="s">
        <v>470</v>
      </c>
      <c r="C120" s="26"/>
      <c r="D120" s="39">
        <v>225.38502151803596</v>
      </c>
      <c r="E120" s="25">
        <f t="shared" si="8"/>
        <v>112.69251075901798</v>
      </c>
      <c r="F120" s="25">
        <f t="shared" si="9"/>
        <v>0</v>
      </c>
      <c r="G120" s="25">
        <f t="shared" si="10"/>
        <v>103.67710989829655</v>
      </c>
      <c r="H120" s="39">
        <f t="shared" si="7"/>
        <v>0</v>
      </c>
    </row>
    <row r="121" spans="1:8" x14ac:dyDescent="0.2">
      <c r="A121" s="51" t="s">
        <v>178</v>
      </c>
      <c r="B121" s="23" t="s">
        <v>471</v>
      </c>
      <c r="C121" s="26"/>
      <c r="D121" s="39">
        <v>405.00220341746689</v>
      </c>
      <c r="E121" s="25">
        <f t="shared" si="8"/>
        <v>202.50110170873344</v>
      </c>
      <c r="F121" s="25">
        <f t="shared" si="9"/>
        <v>0</v>
      </c>
      <c r="G121" s="25">
        <f t="shared" si="10"/>
        <v>186.30101357203478</v>
      </c>
      <c r="H121" s="39">
        <f t="shared" si="7"/>
        <v>0</v>
      </c>
    </row>
    <row r="122" spans="1:8" x14ac:dyDescent="0.2">
      <c r="A122" s="47" t="s">
        <v>285</v>
      </c>
      <c r="B122" s="23" t="s">
        <v>472</v>
      </c>
      <c r="C122" s="26"/>
      <c r="D122" s="39">
        <v>2864.5680000000002</v>
      </c>
      <c r="E122" s="25">
        <f t="shared" si="8"/>
        <v>1432.2840000000001</v>
      </c>
      <c r="F122" s="25">
        <f t="shared" si="9"/>
        <v>0</v>
      </c>
      <c r="G122" s="25">
        <f t="shared" si="10"/>
        <v>1317.7012800000002</v>
      </c>
      <c r="H122" s="39">
        <f t="shared" si="7"/>
        <v>0</v>
      </c>
    </row>
    <row r="123" spans="1:8" x14ac:dyDescent="0.2">
      <c r="A123" s="47" t="s">
        <v>314</v>
      </c>
      <c r="B123" s="23" t="s">
        <v>473</v>
      </c>
      <c r="C123" s="26"/>
      <c r="D123" s="39">
        <v>8.16</v>
      </c>
      <c r="E123" s="25">
        <f t="shared" si="8"/>
        <v>4.08</v>
      </c>
      <c r="F123" s="25">
        <f t="shared" si="9"/>
        <v>0</v>
      </c>
      <c r="G123" s="25">
        <f t="shared" si="10"/>
        <v>3.7536</v>
      </c>
      <c r="H123" s="39">
        <f t="shared" si="7"/>
        <v>0</v>
      </c>
    </row>
    <row r="124" spans="1:8" x14ac:dyDescent="0.2">
      <c r="A124" s="51" t="s">
        <v>92</v>
      </c>
      <c r="B124" s="23" t="s">
        <v>474</v>
      </c>
      <c r="C124" s="26"/>
      <c r="D124" s="39">
        <v>2.4663584511134165</v>
      </c>
      <c r="E124" s="25">
        <f t="shared" si="8"/>
        <v>1.2331792255567082</v>
      </c>
      <c r="F124" s="25">
        <f t="shared" si="9"/>
        <v>0</v>
      </c>
      <c r="G124" s="25">
        <f t="shared" si="10"/>
        <v>1.1345248875121716</v>
      </c>
      <c r="H124" s="39">
        <f t="shared" si="7"/>
        <v>0</v>
      </c>
    </row>
    <row r="125" spans="1:8" x14ac:dyDescent="0.2">
      <c r="A125" s="51" t="s">
        <v>179</v>
      </c>
      <c r="B125" s="23" t="s">
        <v>475</v>
      </c>
      <c r="C125" s="26"/>
      <c r="D125" s="39">
        <v>80.675513903981695</v>
      </c>
      <c r="E125" s="25">
        <f t="shared" si="8"/>
        <v>40.337756951990848</v>
      </c>
      <c r="F125" s="25">
        <f t="shared" si="9"/>
        <v>0</v>
      </c>
      <c r="G125" s="25">
        <f t="shared" si="10"/>
        <v>37.11073639583158</v>
      </c>
      <c r="H125" s="39">
        <f t="shared" si="7"/>
        <v>0</v>
      </c>
    </row>
    <row r="126" spans="1:8" x14ac:dyDescent="0.2">
      <c r="A126" s="47" t="s">
        <v>315</v>
      </c>
      <c r="B126" s="23" t="s">
        <v>476</v>
      </c>
      <c r="C126" s="26"/>
      <c r="D126" s="39">
        <v>110.2518</v>
      </c>
      <c r="E126" s="25">
        <f t="shared" si="8"/>
        <v>55.125900000000001</v>
      </c>
      <c r="F126" s="25">
        <f t="shared" si="9"/>
        <v>0</v>
      </c>
      <c r="G126" s="25">
        <f t="shared" si="10"/>
        <v>50.715828000000002</v>
      </c>
      <c r="H126" s="39">
        <f t="shared" si="7"/>
        <v>0</v>
      </c>
    </row>
    <row r="127" spans="1:8" x14ac:dyDescent="0.2">
      <c r="A127" s="50" t="s">
        <v>316</v>
      </c>
      <c r="B127" s="23" t="s">
        <v>477</v>
      </c>
      <c r="C127" s="26"/>
      <c r="D127" s="39">
        <v>2425</v>
      </c>
      <c r="E127" s="25">
        <f t="shared" si="8"/>
        <v>1212.5</v>
      </c>
      <c r="F127" s="25">
        <f t="shared" si="9"/>
        <v>0</v>
      </c>
      <c r="G127" s="25">
        <f t="shared" si="10"/>
        <v>1115.5</v>
      </c>
      <c r="H127" s="39">
        <f t="shared" si="7"/>
        <v>0</v>
      </c>
    </row>
    <row r="128" spans="1:8" x14ac:dyDescent="0.2">
      <c r="A128" s="51" t="s">
        <v>180</v>
      </c>
      <c r="B128" s="23" t="s">
        <v>478</v>
      </c>
      <c r="C128" s="26"/>
      <c r="D128" s="39">
        <v>1836.5534849705589</v>
      </c>
      <c r="E128" s="25">
        <f t="shared" si="8"/>
        <v>918.27674248527944</v>
      </c>
      <c r="F128" s="25">
        <f t="shared" si="9"/>
        <v>0</v>
      </c>
      <c r="G128" s="25">
        <f t="shared" si="10"/>
        <v>844.81460308645717</v>
      </c>
      <c r="H128" s="39">
        <f t="shared" si="7"/>
        <v>0</v>
      </c>
    </row>
    <row r="129" spans="1:8" x14ac:dyDescent="0.2">
      <c r="A129" s="51" t="s">
        <v>181</v>
      </c>
      <c r="B129" s="23" t="s">
        <v>479</v>
      </c>
      <c r="C129" s="26"/>
      <c r="D129" s="39">
        <v>1547.872493545977</v>
      </c>
      <c r="E129" s="25">
        <f t="shared" si="8"/>
        <v>773.93624677298851</v>
      </c>
      <c r="F129" s="25">
        <f t="shared" si="9"/>
        <v>0</v>
      </c>
      <c r="G129" s="25">
        <f t="shared" si="10"/>
        <v>712.0213470311495</v>
      </c>
      <c r="H129" s="39">
        <f t="shared" si="7"/>
        <v>0</v>
      </c>
    </row>
    <row r="130" spans="1:8" x14ac:dyDescent="0.2">
      <c r="A130" s="51" t="s">
        <v>182</v>
      </c>
      <c r="B130" s="23" t="s">
        <v>480</v>
      </c>
      <c r="C130" s="26"/>
      <c r="D130" s="39">
        <v>1836.5577286435143</v>
      </c>
      <c r="E130" s="25">
        <f t="shared" si="8"/>
        <v>918.27886432175717</v>
      </c>
      <c r="F130" s="25">
        <f t="shared" si="9"/>
        <v>0</v>
      </c>
      <c r="G130" s="25">
        <f t="shared" si="10"/>
        <v>844.81655517601666</v>
      </c>
      <c r="H130" s="39">
        <f t="shared" ref="H130:H190" si="11">G130*C130</f>
        <v>0</v>
      </c>
    </row>
    <row r="131" spans="1:8" x14ac:dyDescent="0.2">
      <c r="A131" s="52" t="s">
        <v>317</v>
      </c>
      <c r="B131" s="23" t="s">
        <v>481</v>
      </c>
      <c r="C131" s="26"/>
      <c r="D131" s="39">
        <v>1309.68</v>
      </c>
      <c r="E131" s="25">
        <f t="shared" si="8"/>
        <v>654.84</v>
      </c>
      <c r="F131" s="25">
        <f t="shared" si="9"/>
        <v>0</v>
      </c>
      <c r="G131" s="25">
        <f t="shared" si="10"/>
        <v>602.45280000000002</v>
      </c>
      <c r="H131" s="39">
        <f t="shared" si="11"/>
        <v>0</v>
      </c>
    </row>
    <row r="132" spans="1:8" x14ac:dyDescent="0.2">
      <c r="A132" s="52" t="s">
        <v>276</v>
      </c>
      <c r="B132" s="23" t="s">
        <v>482</v>
      </c>
      <c r="C132" s="26"/>
      <c r="D132" s="39">
        <v>1738.9514082060455</v>
      </c>
      <c r="E132" s="25">
        <f t="shared" ref="E132:E177" si="12">D132*$E$5</f>
        <v>869.47570410302274</v>
      </c>
      <c r="F132" s="25">
        <f t="shared" si="9"/>
        <v>0</v>
      </c>
      <c r="G132" s="25">
        <f t="shared" si="10"/>
        <v>799.9176477747809</v>
      </c>
      <c r="H132" s="39">
        <f t="shared" si="11"/>
        <v>0</v>
      </c>
    </row>
    <row r="133" spans="1:8" x14ac:dyDescent="0.2">
      <c r="A133" s="52" t="s">
        <v>318</v>
      </c>
      <c r="B133" s="23" t="s">
        <v>483</v>
      </c>
      <c r="C133" s="26"/>
      <c r="D133" s="39">
        <v>2302.8718784383996</v>
      </c>
      <c r="E133" s="25">
        <f t="shared" si="12"/>
        <v>1151.4359392191998</v>
      </c>
      <c r="F133" s="25">
        <f t="shared" ref="F133:F178" si="13">E133*C133</f>
        <v>0</v>
      </c>
      <c r="G133" s="25">
        <f t="shared" ref="G133:G178" si="14">D133*$G$5</f>
        <v>1059.3210640816637</v>
      </c>
      <c r="H133" s="39">
        <f t="shared" si="11"/>
        <v>0</v>
      </c>
    </row>
    <row r="134" spans="1:8" x14ac:dyDescent="0.2">
      <c r="A134" s="52" t="s">
        <v>319</v>
      </c>
      <c r="B134" s="23" t="s">
        <v>484</v>
      </c>
      <c r="C134" s="26"/>
      <c r="D134" s="39">
        <v>293.7577344934229</v>
      </c>
      <c r="E134" s="25">
        <f t="shared" si="12"/>
        <v>146.87886724671145</v>
      </c>
      <c r="F134" s="25">
        <f t="shared" si="13"/>
        <v>0</v>
      </c>
      <c r="G134" s="25">
        <f t="shared" si="14"/>
        <v>135.12855786697455</v>
      </c>
      <c r="H134" s="39">
        <f t="shared" si="11"/>
        <v>0</v>
      </c>
    </row>
    <row r="135" spans="1:8" x14ac:dyDescent="0.2">
      <c r="A135" s="52" t="s">
        <v>320</v>
      </c>
      <c r="B135" s="23" t="s">
        <v>485</v>
      </c>
      <c r="C135" s="26"/>
      <c r="D135" s="39">
        <v>1600.9206654922687</v>
      </c>
      <c r="E135" s="25">
        <f t="shared" si="12"/>
        <v>800.46033274613433</v>
      </c>
      <c r="F135" s="25">
        <f t="shared" si="13"/>
        <v>0</v>
      </c>
      <c r="G135" s="25">
        <f t="shared" si="14"/>
        <v>736.42350612644361</v>
      </c>
      <c r="H135" s="39">
        <f t="shared" si="11"/>
        <v>0</v>
      </c>
    </row>
    <row r="136" spans="1:8" x14ac:dyDescent="0.2">
      <c r="A136" s="52" t="s">
        <v>321</v>
      </c>
      <c r="B136" s="23" t="s">
        <v>486</v>
      </c>
      <c r="C136" s="26"/>
      <c r="D136" s="39">
        <v>1600.9206654922687</v>
      </c>
      <c r="E136" s="25">
        <f t="shared" si="12"/>
        <v>800.46033274613433</v>
      </c>
      <c r="F136" s="25">
        <f t="shared" si="13"/>
        <v>0</v>
      </c>
      <c r="G136" s="25">
        <f t="shared" si="14"/>
        <v>736.42350612644361</v>
      </c>
      <c r="H136" s="39">
        <f t="shared" si="11"/>
        <v>0</v>
      </c>
    </row>
    <row r="137" spans="1:8" x14ac:dyDescent="0.2">
      <c r="A137" s="52" t="s">
        <v>322</v>
      </c>
      <c r="B137" s="23" t="s">
        <v>487</v>
      </c>
      <c r="C137" s="26"/>
      <c r="D137" s="39">
        <v>67.245746450301624</v>
      </c>
      <c r="E137" s="25">
        <f t="shared" si="12"/>
        <v>33.622873225150812</v>
      </c>
      <c r="F137" s="25">
        <f t="shared" si="13"/>
        <v>0</v>
      </c>
      <c r="G137" s="25">
        <f t="shared" si="14"/>
        <v>30.933043367138747</v>
      </c>
      <c r="H137" s="39">
        <f t="shared" si="11"/>
        <v>0</v>
      </c>
    </row>
    <row r="138" spans="1:8" x14ac:dyDescent="0.2">
      <c r="A138" s="52" t="s">
        <v>323</v>
      </c>
      <c r="B138" s="23" t="s">
        <v>488</v>
      </c>
      <c r="C138" s="26"/>
      <c r="D138" s="39">
        <v>211.1752388527016</v>
      </c>
      <c r="E138" s="25">
        <f t="shared" si="12"/>
        <v>105.5876194263508</v>
      </c>
      <c r="F138" s="25">
        <f t="shared" si="13"/>
        <v>0</v>
      </c>
      <c r="G138" s="25">
        <f t="shared" si="14"/>
        <v>97.140609872242734</v>
      </c>
      <c r="H138" s="39">
        <f t="shared" si="11"/>
        <v>0</v>
      </c>
    </row>
    <row r="139" spans="1:8" x14ac:dyDescent="0.2">
      <c r="A139" s="52" t="s">
        <v>324</v>
      </c>
      <c r="B139" s="23" t="s">
        <v>489</v>
      </c>
      <c r="C139" s="26"/>
      <c r="D139" s="39">
        <v>211.1752388527016</v>
      </c>
      <c r="E139" s="25">
        <f t="shared" si="12"/>
        <v>105.5876194263508</v>
      </c>
      <c r="F139" s="25">
        <f t="shared" si="13"/>
        <v>0</v>
      </c>
      <c r="G139" s="25">
        <f t="shared" si="14"/>
        <v>97.140609872242734</v>
      </c>
      <c r="H139" s="39">
        <f t="shared" si="11"/>
        <v>0</v>
      </c>
    </row>
    <row r="140" spans="1:8" x14ac:dyDescent="0.2">
      <c r="A140" s="52" t="s">
        <v>325</v>
      </c>
      <c r="B140" s="23" t="s">
        <v>490</v>
      </c>
      <c r="C140" s="26"/>
      <c r="D140" s="39">
        <v>228.87148791857044</v>
      </c>
      <c r="E140" s="25">
        <f t="shared" si="12"/>
        <v>114.43574395928522</v>
      </c>
      <c r="F140" s="25">
        <f t="shared" si="13"/>
        <v>0</v>
      </c>
      <c r="G140" s="25">
        <f t="shared" si="14"/>
        <v>105.2808844425424</v>
      </c>
      <c r="H140" s="39">
        <f t="shared" si="11"/>
        <v>0</v>
      </c>
    </row>
    <row r="141" spans="1:8" x14ac:dyDescent="0.2">
      <c r="A141" s="52" t="s">
        <v>326</v>
      </c>
      <c r="B141" s="23" t="s">
        <v>491</v>
      </c>
      <c r="C141" s="26"/>
      <c r="D141" s="39">
        <v>108.53699427066226</v>
      </c>
      <c r="E141" s="25">
        <f t="shared" si="12"/>
        <v>54.268497135331131</v>
      </c>
      <c r="F141" s="25">
        <f t="shared" si="13"/>
        <v>0</v>
      </c>
      <c r="G141" s="25">
        <f t="shared" si="14"/>
        <v>49.927017364504643</v>
      </c>
      <c r="H141" s="39">
        <f t="shared" si="11"/>
        <v>0</v>
      </c>
    </row>
    <row r="142" spans="1:8" x14ac:dyDescent="0.2">
      <c r="A142" s="52" t="s">
        <v>327</v>
      </c>
      <c r="B142" s="23" t="s">
        <v>492</v>
      </c>
      <c r="C142" s="26"/>
      <c r="D142" s="39">
        <v>53.088747197606544</v>
      </c>
      <c r="E142" s="25">
        <f t="shared" si="12"/>
        <v>26.544373598803272</v>
      </c>
      <c r="F142" s="25">
        <f t="shared" si="13"/>
        <v>0</v>
      </c>
      <c r="G142" s="25">
        <f t="shared" si="14"/>
        <v>24.420823710899011</v>
      </c>
      <c r="H142" s="39">
        <f t="shared" si="11"/>
        <v>0</v>
      </c>
    </row>
    <row r="143" spans="1:8" x14ac:dyDescent="0.2">
      <c r="A143" s="47" t="s">
        <v>277</v>
      </c>
      <c r="B143" s="23" t="s">
        <v>493</v>
      </c>
      <c r="C143" s="26"/>
      <c r="D143" s="39">
        <v>723.26929432081442</v>
      </c>
      <c r="E143" s="25">
        <f t="shared" si="12"/>
        <v>361.63464716040721</v>
      </c>
      <c r="F143" s="25">
        <f t="shared" si="13"/>
        <v>0</v>
      </c>
      <c r="G143" s="25">
        <f t="shared" si="14"/>
        <v>332.70387538757467</v>
      </c>
      <c r="H143" s="39">
        <f t="shared" si="11"/>
        <v>0</v>
      </c>
    </row>
    <row r="144" spans="1:8" x14ac:dyDescent="0.2">
      <c r="A144" s="50" t="s">
        <v>183</v>
      </c>
      <c r="B144" s="23" t="s">
        <v>494</v>
      </c>
      <c r="C144" s="26"/>
      <c r="D144" s="39">
        <v>29.330080256221475</v>
      </c>
      <c r="E144" s="25">
        <f t="shared" si="12"/>
        <v>14.665040128110737</v>
      </c>
      <c r="F144" s="25">
        <f t="shared" si="13"/>
        <v>0</v>
      </c>
      <c r="G144" s="25">
        <f t="shared" si="14"/>
        <v>13.491836917861878</v>
      </c>
      <c r="H144" s="39">
        <f t="shared" si="11"/>
        <v>0</v>
      </c>
    </row>
    <row r="145" spans="1:8" x14ac:dyDescent="0.2">
      <c r="A145" s="47" t="s">
        <v>184</v>
      </c>
      <c r="B145" s="23" t="s">
        <v>495</v>
      </c>
      <c r="C145" s="26"/>
      <c r="D145" s="39">
        <v>329.56609062839999</v>
      </c>
      <c r="E145" s="25">
        <f t="shared" si="12"/>
        <v>164.7830453142</v>
      </c>
      <c r="F145" s="25">
        <f t="shared" si="13"/>
        <v>0</v>
      </c>
      <c r="G145" s="25">
        <f t="shared" si="14"/>
        <v>151.600401689064</v>
      </c>
      <c r="H145" s="39">
        <f t="shared" si="11"/>
        <v>0</v>
      </c>
    </row>
    <row r="146" spans="1:8" x14ac:dyDescent="0.2">
      <c r="A146" s="47" t="s">
        <v>185</v>
      </c>
      <c r="B146" s="23" t="s">
        <v>496</v>
      </c>
      <c r="C146" s="26"/>
      <c r="D146" s="39">
        <v>259.85752424031062</v>
      </c>
      <c r="E146" s="25">
        <f t="shared" si="12"/>
        <v>129.92876212015531</v>
      </c>
      <c r="F146" s="25">
        <f t="shared" si="13"/>
        <v>0</v>
      </c>
      <c r="G146" s="25">
        <f t="shared" si="14"/>
        <v>119.5344611505429</v>
      </c>
      <c r="H146" s="39">
        <f t="shared" si="11"/>
        <v>0</v>
      </c>
    </row>
    <row r="147" spans="1:8" x14ac:dyDescent="0.2">
      <c r="A147" s="47" t="s">
        <v>186</v>
      </c>
      <c r="B147" s="23" t="s">
        <v>497</v>
      </c>
      <c r="C147" s="26"/>
      <c r="D147" s="39">
        <v>259.85752424031062</v>
      </c>
      <c r="E147" s="25">
        <f t="shared" si="12"/>
        <v>129.92876212015531</v>
      </c>
      <c r="F147" s="25">
        <f t="shared" si="13"/>
        <v>0</v>
      </c>
      <c r="G147" s="25">
        <f t="shared" si="14"/>
        <v>119.5344611505429</v>
      </c>
      <c r="H147" s="39">
        <f t="shared" si="11"/>
        <v>0</v>
      </c>
    </row>
    <row r="148" spans="1:8" x14ac:dyDescent="0.2">
      <c r="A148" s="47" t="s">
        <v>328</v>
      </c>
      <c r="B148" s="23" t="s">
        <v>498</v>
      </c>
      <c r="C148" s="26"/>
      <c r="D148" s="39">
        <v>259.86</v>
      </c>
      <c r="E148" s="25">
        <f t="shared" si="12"/>
        <v>129.93</v>
      </c>
      <c r="F148" s="25">
        <f t="shared" si="13"/>
        <v>0</v>
      </c>
      <c r="G148" s="25">
        <f t="shared" si="14"/>
        <v>119.53560000000002</v>
      </c>
      <c r="H148" s="39">
        <f t="shared" si="11"/>
        <v>0</v>
      </c>
    </row>
    <row r="149" spans="1:8" x14ac:dyDescent="0.2">
      <c r="A149" s="47" t="s">
        <v>329</v>
      </c>
      <c r="B149" s="23" t="s">
        <v>499</v>
      </c>
      <c r="C149" s="26"/>
      <c r="D149" s="39">
        <v>259.86</v>
      </c>
      <c r="E149" s="25">
        <f t="shared" si="12"/>
        <v>129.93</v>
      </c>
      <c r="F149" s="25">
        <f t="shared" si="13"/>
        <v>0</v>
      </c>
      <c r="G149" s="25">
        <f t="shared" si="14"/>
        <v>119.53560000000002</v>
      </c>
      <c r="H149" s="39">
        <f t="shared" si="11"/>
        <v>0</v>
      </c>
    </row>
    <row r="150" spans="1:8" x14ac:dyDescent="0.2">
      <c r="A150" s="47" t="s">
        <v>252</v>
      </c>
      <c r="B150" s="23" t="s">
        <v>500</v>
      </c>
      <c r="C150" s="26"/>
      <c r="D150" s="39">
        <v>247.7881601253865</v>
      </c>
      <c r="E150" s="25">
        <f t="shared" si="12"/>
        <v>123.89408006269325</v>
      </c>
      <c r="F150" s="25">
        <f t="shared" si="13"/>
        <v>0</v>
      </c>
      <c r="G150" s="25">
        <f t="shared" si="14"/>
        <v>113.9825536576778</v>
      </c>
      <c r="H150" s="39">
        <f t="shared" si="11"/>
        <v>0</v>
      </c>
    </row>
    <row r="151" spans="1:8" x14ac:dyDescent="0.2">
      <c r="A151" s="47" t="s">
        <v>253</v>
      </c>
      <c r="B151" s="23" t="s">
        <v>501</v>
      </c>
      <c r="C151" s="26"/>
      <c r="D151" s="39">
        <v>247.7881601253865</v>
      </c>
      <c r="E151" s="25">
        <f t="shared" si="12"/>
        <v>123.89408006269325</v>
      </c>
      <c r="F151" s="25">
        <f t="shared" si="13"/>
        <v>0</v>
      </c>
      <c r="G151" s="25">
        <f t="shared" si="14"/>
        <v>113.9825536576778</v>
      </c>
      <c r="H151" s="39">
        <f t="shared" si="11"/>
        <v>0</v>
      </c>
    </row>
    <row r="152" spans="1:8" x14ac:dyDescent="0.2">
      <c r="A152" s="47" t="s">
        <v>254</v>
      </c>
      <c r="B152" s="23" t="s">
        <v>502</v>
      </c>
      <c r="C152" s="26"/>
      <c r="D152" s="39">
        <v>310.50644257402797</v>
      </c>
      <c r="E152" s="25">
        <f t="shared" si="12"/>
        <v>155.25322128701399</v>
      </c>
      <c r="F152" s="25">
        <f t="shared" si="13"/>
        <v>0</v>
      </c>
      <c r="G152" s="25">
        <f t="shared" si="14"/>
        <v>142.83296358405286</v>
      </c>
      <c r="H152" s="39">
        <f t="shared" si="11"/>
        <v>0</v>
      </c>
    </row>
    <row r="153" spans="1:8" x14ac:dyDescent="0.2">
      <c r="A153" s="47" t="s">
        <v>187</v>
      </c>
      <c r="B153" s="23" t="s">
        <v>503</v>
      </c>
      <c r="C153" s="26"/>
      <c r="D153" s="39">
        <v>162.78486572350693</v>
      </c>
      <c r="E153" s="25">
        <f t="shared" si="12"/>
        <v>81.392432861753463</v>
      </c>
      <c r="F153" s="25">
        <f t="shared" si="13"/>
        <v>0</v>
      </c>
      <c r="G153" s="25">
        <f t="shared" si="14"/>
        <v>74.881038232813182</v>
      </c>
      <c r="H153" s="39">
        <f t="shared" si="11"/>
        <v>0</v>
      </c>
    </row>
    <row r="154" spans="1:8" x14ac:dyDescent="0.2">
      <c r="A154" s="47" t="s">
        <v>188</v>
      </c>
      <c r="B154" s="23" t="s">
        <v>504</v>
      </c>
      <c r="C154" s="26"/>
      <c r="D154" s="39">
        <v>162.78486572350693</v>
      </c>
      <c r="E154" s="25">
        <f t="shared" si="12"/>
        <v>81.392432861753463</v>
      </c>
      <c r="F154" s="25">
        <f t="shared" si="13"/>
        <v>0</v>
      </c>
      <c r="G154" s="25">
        <f t="shared" si="14"/>
        <v>74.881038232813182</v>
      </c>
      <c r="H154" s="39">
        <f t="shared" si="11"/>
        <v>0</v>
      </c>
    </row>
    <row r="155" spans="1:8" x14ac:dyDescent="0.2">
      <c r="A155" s="47" t="s">
        <v>330</v>
      </c>
      <c r="B155" s="23" t="s">
        <v>505</v>
      </c>
      <c r="C155" s="26"/>
      <c r="D155" s="39">
        <v>225</v>
      </c>
      <c r="E155" s="25">
        <f t="shared" si="12"/>
        <v>112.5</v>
      </c>
      <c r="F155" s="25">
        <f t="shared" si="13"/>
        <v>0</v>
      </c>
      <c r="G155" s="25">
        <f t="shared" si="14"/>
        <v>103.5</v>
      </c>
      <c r="H155" s="39">
        <f t="shared" si="11"/>
        <v>0</v>
      </c>
    </row>
    <row r="156" spans="1:8" x14ac:dyDescent="0.2">
      <c r="A156" s="47" t="s">
        <v>189</v>
      </c>
      <c r="B156" s="23" t="s">
        <v>506</v>
      </c>
      <c r="C156" s="26"/>
      <c r="D156" s="39">
        <v>371.21124981525259</v>
      </c>
      <c r="E156" s="25">
        <f t="shared" si="12"/>
        <v>185.60562490762629</v>
      </c>
      <c r="F156" s="25">
        <f t="shared" si="13"/>
        <v>0</v>
      </c>
      <c r="G156" s="25">
        <f t="shared" si="14"/>
        <v>170.75717491501621</v>
      </c>
      <c r="H156" s="39">
        <f t="shared" si="11"/>
        <v>0</v>
      </c>
    </row>
    <row r="157" spans="1:8" x14ac:dyDescent="0.2">
      <c r="A157" s="47" t="s">
        <v>190</v>
      </c>
      <c r="B157" s="23" t="s">
        <v>507</v>
      </c>
      <c r="C157" s="26"/>
      <c r="D157" s="39">
        <v>371.21124981525259</v>
      </c>
      <c r="E157" s="25">
        <f t="shared" si="12"/>
        <v>185.60562490762629</v>
      </c>
      <c r="F157" s="25">
        <f t="shared" si="13"/>
        <v>0</v>
      </c>
      <c r="G157" s="25">
        <f t="shared" si="14"/>
        <v>170.75717491501621</v>
      </c>
      <c r="H157" s="39">
        <f t="shared" si="11"/>
        <v>0</v>
      </c>
    </row>
    <row r="158" spans="1:8" x14ac:dyDescent="0.2">
      <c r="A158" s="51" t="s">
        <v>191</v>
      </c>
      <c r="B158" s="23" t="s">
        <v>508</v>
      </c>
      <c r="C158" s="26"/>
      <c r="D158" s="39">
        <v>93.408444933576646</v>
      </c>
      <c r="E158" s="25">
        <f t="shared" si="12"/>
        <v>46.704222466788323</v>
      </c>
      <c r="F158" s="25">
        <f t="shared" si="13"/>
        <v>0</v>
      </c>
      <c r="G158" s="25">
        <f t="shared" si="14"/>
        <v>42.967884669445262</v>
      </c>
      <c r="H158" s="39">
        <f t="shared" si="11"/>
        <v>0</v>
      </c>
    </row>
    <row r="159" spans="1:8" x14ac:dyDescent="0.2">
      <c r="A159" s="47" t="s">
        <v>93</v>
      </c>
      <c r="B159" s="23" t="s">
        <v>509</v>
      </c>
      <c r="C159" s="26"/>
      <c r="D159" s="39">
        <v>92.512151440481304</v>
      </c>
      <c r="E159" s="25">
        <f t="shared" si="12"/>
        <v>46.256075720240652</v>
      </c>
      <c r="F159" s="25">
        <f t="shared" si="13"/>
        <v>0</v>
      </c>
      <c r="G159" s="25">
        <f t="shared" si="14"/>
        <v>42.555589662621401</v>
      </c>
      <c r="H159" s="39">
        <f t="shared" si="11"/>
        <v>0</v>
      </c>
    </row>
    <row r="160" spans="1:8" x14ac:dyDescent="0.2">
      <c r="A160" s="47" t="s">
        <v>94</v>
      </c>
      <c r="B160" s="23" t="s">
        <v>510</v>
      </c>
      <c r="C160" s="26"/>
      <c r="D160" s="39">
        <v>140.99640564212393</v>
      </c>
      <c r="E160" s="25">
        <f t="shared" si="12"/>
        <v>70.498202821061966</v>
      </c>
      <c r="F160" s="25">
        <f t="shared" si="13"/>
        <v>0</v>
      </c>
      <c r="G160" s="25">
        <f t="shared" si="14"/>
        <v>64.858346595377014</v>
      </c>
      <c r="H160" s="39">
        <f t="shared" si="11"/>
        <v>0</v>
      </c>
    </row>
    <row r="161" spans="1:8" x14ac:dyDescent="0.2">
      <c r="A161" s="47" t="s">
        <v>95</v>
      </c>
      <c r="B161" s="23" t="s">
        <v>511</v>
      </c>
      <c r="C161" s="26"/>
      <c r="D161" s="39">
        <v>270.63771179999998</v>
      </c>
      <c r="E161" s="25">
        <f t="shared" si="12"/>
        <v>135.31885589999999</v>
      </c>
      <c r="F161" s="25">
        <f t="shared" si="13"/>
        <v>0</v>
      </c>
      <c r="G161" s="25">
        <f t="shared" si="14"/>
        <v>124.49334742799999</v>
      </c>
      <c r="H161" s="39">
        <f t="shared" si="11"/>
        <v>0</v>
      </c>
    </row>
    <row r="162" spans="1:8" x14ac:dyDescent="0.2">
      <c r="A162" s="47" t="s">
        <v>38</v>
      </c>
      <c r="B162" s="23" t="s">
        <v>512</v>
      </c>
      <c r="C162" s="26"/>
      <c r="D162" s="39">
        <v>615.7895194060801</v>
      </c>
      <c r="E162" s="25">
        <f t="shared" si="12"/>
        <v>307.89475970304005</v>
      </c>
      <c r="F162" s="25">
        <f t="shared" si="13"/>
        <v>0</v>
      </c>
      <c r="G162" s="25">
        <f t="shared" si="14"/>
        <v>283.26317892679685</v>
      </c>
      <c r="H162" s="39">
        <f t="shared" si="11"/>
        <v>0</v>
      </c>
    </row>
    <row r="163" spans="1:8" x14ac:dyDescent="0.2">
      <c r="A163" s="47" t="s">
        <v>39</v>
      </c>
      <c r="B163" s="23" t="s">
        <v>513</v>
      </c>
      <c r="C163" s="26"/>
      <c r="D163" s="39">
        <v>615.7895194060801</v>
      </c>
      <c r="E163" s="25">
        <f t="shared" si="12"/>
        <v>307.89475970304005</v>
      </c>
      <c r="F163" s="25">
        <f t="shared" si="13"/>
        <v>0</v>
      </c>
      <c r="G163" s="25">
        <f t="shared" si="14"/>
        <v>283.26317892679685</v>
      </c>
      <c r="H163" s="39">
        <f t="shared" si="11"/>
        <v>0</v>
      </c>
    </row>
    <row r="164" spans="1:8" x14ac:dyDescent="0.2">
      <c r="A164" s="47" t="s">
        <v>40</v>
      </c>
      <c r="B164" s="23" t="s">
        <v>514</v>
      </c>
      <c r="C164" s="26"/>
      <c r="D164" s="39">
        <v>615.7895194060801</v>
      </c>
      <c r="E164" s="25">
        <f t="shared" si="12"/>
        <v>307.89475970304005</v>
      </c>
      <c r="F164" s="25">
        <f t="shared" si="13"/>
        <v>0</v>
      </c>
      <c r="G164" s="25">
        <f t="shared" si="14"/>
        <v>283.26317892679685</v>
      </c>
      <c r="H164" s="39">
        <f t="shared" si="11"/>
        <v>0</v>
      </c>
    </row>
    <row r="165" spans="1:8" x14ac:dyDescent="0.2">
      <c r="A165" s="47" t="s">
        <v>41</v>
      </c>
      <c r="B165" s="23" t="s">
        <v>515</v>
      </c>
      <c r="C165" s="26"/>
      <c r="D165" s="39">
        <v>615.7895194060801</v>
      </c>
      <c r="E165" s="25">
        <f t="shared" si="12"/>
        <v>307.89475970304005</v>
      </c>
      <c r="F165" s="25">
        <f t="shared" si="13"/>
        <v>0</v>
      </c>
      <c r="G165" s="25">
        <f t="shared" si="14"/>
        <v>283.26317892679685</v>
      </c>
      <c r="H165" s="39">
        <f t="shared" si="11"/>
        <v>0</v>
      </c>
    </row>
    <row r="166" spans="1:8" x14ac:dyDescent="0.2">
      <c r="A166" s="47" t="s">
        <v>42</v>
      </c>
      <c r="B166" s="23" t="s">
        <v>516</v>
      </c>
      <c r="C166" s="26"/>
      <c r="D166" s="39">
        <v>615.7895194060801</v>
      </c>
      <c r="E166" s="25">
        <f t="shared" si="12"/>
        <v>307.89475970304005</v>
      </c>
      <c r="F166" s="25">
        <f t="shared" si="13"/>
        <v>0</v>
      </c>
      <c r="G166" s="25">
        <f t="shared" si="14"/>
        <v>283.26317892679685</v>
      </c>
      <c r="H166" s="39">
        <f t="shared" si="11"/>
        <v>0</v>
      </c>
    </row>
    <row r="167" spans="1:8" x14ac:dyDescent="0.2">
      <c r="A167" s="47" t="s">
        <v>43</v>
      </c>
      <c r="B167" s="23" t="s">
        <v>517</v>
      </c>
      <c r="C167" s="26"/>
      <c r="D167" s="39">
        <v>615.7895194060801</v>
      </c>
      <c r="E167" s="25">
        <f t="shared" si="12"/>
        <v>307.89475970304005</v>
      </c>
      <c r="F167" s="25">
        <f t="shared" si="13"/>
        <v>0</v>
      </c>
      <c r="G167" s="25">
        <f t="shared" si="14"/>
        <v>283.26317892679685</v>
      </c>
      <c r="H167" s="39">
        <f t="shared" si="11"/>
        <v>0</v>
      </c>
    </row>
    <row r="168" spans="1:8" x14ac:dyDescent="0.2">
      <c r="A168" s="47" t="s">
        <v>44</v>
      </c>
      <c r="B168" s="23" t="s">
        <v>518</v>
      </c>
      <c r="C168" s="26"/>
      <c r="D168" s="39">
        <v>615.7895194060801</v>
      </c>
      <c r="E168" s="25">
        <f t="shared" si="12"/>
        <v>307.89475970304005</v>
      </c>
      <c r="F168" s="25">
        <f t="shared" si="13"/>
        <v>0</v>
      </c>
      <c r="G168" s="25">
        <f t="shared" si="14"/>
        <v>283.26317892679685</v>
      </c>
      <c r="H168" s="39">
        <f t="shared" si="11"/>
        <v>0</v>
      </c>
    </row>
    <row r="169" spans="1:8" x14ac:dyDescent="0.2">
      <c r="A169" s="47" t="s">
        <v>192</v>
      </c>
      <c r="B169" s="23" t="s">
        <v>519</v>
      </c>
      <c r="C169" s="26"/>
      <c r="D169" s="39">
        <v>50.636215888250391</v>
      </c>
      <c r="E169" s="25">
        <f t="shared" si="12"/>
        <v>25.318107944125195</v>
      </c>
      <c r="F169" s="25">
        <f t="shared" si="13"/>
        <v>0</v>
      </c>
      <c r="G169" s="25">
        <f t="shared" si="14"/>
        <v>23.29265930859518</v>
      </c>
      <c r="H169" s="39">
        <f t="shared" si="11"/>
        <v>0</v>
      </c>
    </row>
    <row r="170" spans="1:8" x14ac:dyDescent="0.2">
      <c r="A170" s="47" t="s">
        <v>96</v>
      </c>
      <c r="B170" s="23" t="s">
        <v>520</v>
      </c>
      <c r="C170" s="26"/>
      <c r="D170" s="39">
        <v>201.5245161</v>
      </c>
      <c r="E170" s="25">
        <f t="shared" si="12"/>
        <v>100.76225805</v>
      </c>
      <c r="F170" s="25">
        <f t="shared" si="13"/>
        <v>0</v>
      </c>
      <c r="G170" s="25">
        <f t="shared" si="14"/>
        <v>92.701277406000003</v>
      </c>
      <c r="H170" s="39">
        <f t="shared" si="11"/>
        <v>0</v>
      </c>
    </row>
    <row r="171" spans="1:8" x14ac:dyDescent="0.2">
      <c r="A171" s="47" t="s">
        <v>97</v>
      </c>
      <c r="B171" s="23" t="s">
        <v>521</v>
      </c>
      <c r="C171" s="26"/>
      <c r="D171" s="39">
        <v>105.49310549635912</v>
      </c>
      <c r="E171" s="25">
        <f t="shared" si="12"/>
        <v>52.74655274817956</v>
      </c>
      <c r="F171" s="25">
        <f t="shared" si="13"/>
        <v>0</v>
      </c>
      <c r="G171" s="25">
        <f t="shared" si="14"/>
        <v>48.526828528325197</v>
      </c>
      <c r="H171" s="39">
        <f t="shared" si="11"/>
        <v>0</v>
      </c>
    </row>
    <row r="172" spans="1:8" x14ac:dyDescent="0.2">
      <c r="A172" s="47" t="s">
        <v>193</v>
      </c>
      <c r="B172" s="23" t="s">
        <v>522</v>
      </c>
      <c r="C172" s="26"/>
      <c r="D172" s="39">
        <v>78.128790496998249</v>
      </c>
      <c r="E172" s="25">
        <f t="shared" si="12"/>
        <v>39.064395248499125</v>
      </c>
      <c r="F172" s="25">
        <f t="shared" si="13"/>
        <v>0</v>
      </c>
      <c r="G172" s="25">
        <f t="shared" si="14"/>
        <v>35.939243628619195</v>
      </c>
      <c r="H172" s="39">
        <f t="shared" si="11"/>
        <v>0</v>
      </c>
    </row>
    <row r="173" spans="1:8" x14ac:dyDescent="0.2">
      <c r="A173" s="47" t="s">
        <v>194</v>
      </c>
      <c r="B173" s="23" t="s">
        <v>523</v>
      </c>
      <c r="C173" s="26"/>
      <c r="D173" s="39">
        <v>39.387807857902196</v>
      </c>
      <c r="E173" s="25">
        <f t="shared" si="12"/>
        <v>19.693903928951098</v>
      </c>
      <c r="F173" s="25">
        <f t="shared" si="13"/>
        <v>0</v>
      </c>
      <c r="G173" s="25">
        <f t="shared" si="14"/>
        <v>18.118391614635012</v>
      </c>
      <c r="H173" s="39">
        <f t="shared" si="11"/>
        <v>0</v>
      </c>
    </row>
    <row r="174" spans="1:8" x14ac:dyDescent="0.2">
      <c r="A174" s="47" t="s">
        <v>98</v>
      </c>
      <c r="B174" s="23" t="s">
        <v>524</v>
      </c>
      <c r="C174" s="26"/>
      <c r="D174" s="39">
        <v>54.782366668521007</v>
      </c>
      <c r="E174" s="25">
        <f t="shared" si="12"/>
        <v>27.391183334260504</v>
      </c>
      <c r="F174" s="25">
        <f t="shared" si="13"/>
        <v>0</v>
      </c>
      <c r="G174" s="25">
        <f t="shared" si="14"/>
        <v>25.199888667519666</v>
      </c>
      <c r="H174" s="39">
        <f t="shared" si="11"/>
        <v>0</v>
      </c>
    </row>
    <row r="175" spans="1:8" x14ac:dyDescent="0.2">
      <c r="A175" s="47" t="s">
        <v>99</v>
      </c>
      <c r="B175" s="23" t="s">
        <v>525</v>
      </c>
      <c r="C175" s="26"/>
      <c r="D175" s="39">
        <v>40.149942998101729</v>
      </c>
      <c r="E175" s="25">
        <f t="shared" si="12"/>
        <v>20.074971499050864</v>
      </c>
      <c r="F175" s="25">
        <f t="shared" si="13"/>
        <v>0</v>
      </c>
      <c r="G175" s="25">
        <f t="shared" si="14"/>
        <v>18.468973779126795</v>
      </c>
      <c r="H175" s="39">
        <f t="shared" si="11"/>
        <v>0</v>
      </c>
    </row>
    <row r="176" spans="1:8" x14ac:dyDescent="0.2">
      <c r="A176" s="47" t="s">
        <v>195</v>
      </c>
      <c r="B176" s="23" t="s">
        <v>526</v>
      </c>
      <c r="C176" s="26"/>
      <c r="D176" s="39">
        <v>7.2362071977736839</v>
      </c>
      <c r="E176" s="25">
        <f t="shared" si="12"/>
        <v>3.618103598886842</v>
      </c>
      <c r="F176" s="25">
        <f t="shared" si="13"/>
        <v>0</v>
      </c>
      <c r="G176" s="25">
        <f t="shared" si="14"/>
        <v>3.3286553109758947</v>
      </c>
      <c r="H176" s="39">
        <f t="shared" si="11"/>
        <v>0</v>
      </c>
    </row>
    <row r="177" spans="1:8" x14ac:dyDescent="0.2">
      <c r="A177" s="47" t="s">
        <v>196</v>
      </c>
      <c r="B177" s="23" t="s">
        <v>526</v>
      </c>
      <c r="C177" s="26"/>
      <c r="D177" s="39">
        <v>16.611165885439352</v>
      </c>
      <c r="E177" s="25">
        <f t="shared" si="12"/>
        <v>8.3055829427196759</v>
      </c>
      <c r="F177" s="25">
        <f t="shared" si="13"/>
        <v>0</v>
      </c>
      <c r="G177" s="25">
        <f t="shared" si="14"/>
        <v>7.6411363073021024</v>
      </c>
      <c r="H177" s="39">
        <f t="shared" si="11"/>
        <v>0</v>
      </c>
    </row>
    <row r="178" spans="1:8" x14ac:dyDescent="0.2">
      <c r="A178" s="51" t="s">
        <v>197</v>
      </c>
      <c r="B178" s="23" t="s">
        <v>527</v>
      </c>
      <c r="C178" s="26"/>
      <c r="D178" s="39">
        <v>128.72662278402015</v>
      </c>
      <c r="E178" s="25">
        <f t="shared" ref="E178:E229" si="15">D178*$E$5</f>
        <v>64.363311392010075</v>
      </c>
      <c r="F178" s="25">
        <f t="shared" si="13"/>
        <v>0</v>
      </c>
      <c r="G178" s="25">
        <f t="shared" si="14"/>
        <v>59.214246480649273</v>
      </c>
      <c r="H178" s="39">
        <f t="shared" si="11"/>
        <v>0</v>
      </c>
    </row>
    <row r="179" spans="1:8" x14ac:dyDescent="0.2">
      <c r="A179" s="47" t="s">
        <v>198</v>
      </c>
      <c r="B179" s="23" t="s">
        <v>528</v>
      </c>
      <c r="C179" s="26"/>
      <c r="D179" s="39">
        <v>136.10619507106108</v>
      </c>
      <c r="E179" s="25">
        <f t="shared" si="15"/>
        <v>68.05309753553054</v>
      </c>
      <c r="F179" s="25">
        <f t="shared" ref="F179:F230" si="16">E179*C179</f>
        <v>0</v>
      </c>
      <c r="G179" s="25">
        <f t="shared" ref="G179:G230" si="17">D179*$G$5</f>
        <v>62.6088497326881</v>
      </c>
      <c r="H179" s="39">
        <f t="shared" si="11"/>
        <v>0</v>
      </c>
    </row>
    <row r="180" spans="1:8" x14ac:dyDescent="0.2">
      <c r="A180" s="47" t="s">
        <v>100</v>
      </c>
      <c r="B180" s="23" t="s">
        <v>529</v>
      </c>
      <c r="C180" s="26"/>
      <c r="D180" s="39">
        <v>344.06342828434458</v>
      </c>
      <c r="E180" s="25">
        <f t="shared" si="15"/>
        <v>172.03171414217229</v>
      </c>
      <c r="F180" s="25">
        <f t="shared" si="16"/>
        <v>0</v>
      </c>
      <c r="G180" s="25">
        <f t="shared" si="17"/>
        <v>158.2691770107985</v>
      </c>
      <c r="H180" s="39">
        <f t="shared" si="11"/>
        <v>0</v>
      </c>
    </row>
    <row r="181" spans="1:8" x14ac:dyDescent="0.2">
      <c r="A181" s="47" t="s">
        <v>72</v>
      </c>
      <c r="B181" s="23" t="s">
        <v>530</v>
      </c>
      <c r="C181" s="26"/>
      <c r="D181" s="39">
        <v>230.51372190000001</v>
      </c>
      <c r="E181" s="25">
        <f t="shared" si="15"/>
        <v>115.25686095</v>
      </c>
      <c r="F181" s="25">
        <f t="shared" si="16"/>
        <v>0</v>
      </c>
      <c r="G181" s="25">
        <f t="shared" si="17"/>
        <v>106.03631207400001</v>
      </c>
      <c r="H181" s="39">
        <f t="shared" si="11"/>
        <v>0</v>
      </c>
    </row>
    <row r="182" spans="1:8" x14ac:dyDescent="0.2">
      <c r="A182" s="47" t="s">
        <v>1</v>
      </c>
      <c r="B182" s="23" t="s">
        <v>531</v>
      </c>
      <c r="C182" s="26"/>
      <c r="D182" s="39">
        <v>274.72979880000003</v>
      </c>
      <c r="E182" s="25">
        <f t="shared" si="15"/>
        <v>137.36489940000001</v>
      </c>
      <c r="F182" s="25">
        <f t="shared" si="16"/>
        <v>0</v>
      </c>
      <c r="G182" s="25">
        <f t="shared" si="17"/>
        <v>126.37570744800001</v>
      </c>
      <c r="H182" s="39">
        <f t="shared" si="11"/>
        <v>0</v>
      </c>
    </row>
    <row r="183" spans="1:8" x14ac:dyDescent="0.2">
      <c r="A183" s="47" t="s">
        <v>101</v>
      </c>
      <c r="B183" s="23" t="s">
        <v>532</v>
      </c>
      <c r="C183" s="26"/>
      <c r="D183" s="39">
        <v>54.414981569191987</v>
      </c>
      <c r="E183" s="25">
        <f t="shared" si="15"/>
        <v>27.207490784595993</v>
      </c>
      <c r="F183" s="25">
        <f t="shared" si="16"/>
        <v>0</v>
      </c>
      <c r="G183" s="25">
        <f t="shared" si="17"/>
        <v>25.030891521828316</v>
      </c>
      <c r="H183" s="39">
        <f t="shared" si="11"/>
        <v>0</v>
      </c>
    </row>
    <row r="184" spans="1:8" x14ac:dyDescent="0.2">
      <c r="A184" s="47" t="s">
        <v>199</v>
      </c>
      <c r="B184" s="23" t="s">
        <v>533</v>
      </c>
      <c r="C184" s="26"/>
      <c r="D184" s="39">
        <v>55.46896239599922</v>
      </c>
      <c r="E184" s="25">
        <f t="shared" si="15"/>
        <v>27.73448119799961</v>
      </c>
      <c r="F184" s="25">
        <f t="shared" si="16"/>
        <v>0</v>
      </c>
      <c r="G184" s="25">
        <f t="shared" si="17"/>
        <v>25.515722702159643</v>
      </c>
      <c r="H184" s="39">
        <f t="shared" si="11"/>
        <v>0</v>
      </c>
    </row>
    <row r="185" spans="1:8" x14ac:dyDescent="0.2">
      <c r="A185" s="47" t="s">
        <v>200</v>
      </c>
      <c r="B185" s="23" t="s">
        <v>375</v>
      </c>
      <c r="C185" s="26"/>
      <c r="D185" s="39">
        <v>14.733130684290687</v>
      </c>
      <c r="E185" s="25">
        <f t="shared" si="15"/>
        <v>7.3665653421453436</v>
      </c>
      <c r="F185" s="25">
        <f t="shared" si="16"/>
        <v>0</v>
      </c>
      <c r="G185" s="25">
        <f t="shared" si="17"/>
        <v>6.7772401147737167</v>
      </c>
      <c r="H185" s="39">
        <f t="shared" si="11"/>
        <v>0</v>
      </c>
    </row>
    <row r="186" spans="1:8" x14ac:dyDescent="0.2">
      <c r="A186" s="47" t="s">
        <v>201</v>
      </c>
      <c r="B186" s="23" t="s">
        <v>534</v>
      </c>
      <c r="C186" s="26"/>
      <c r="D186" s="39">
        <v>159.06841692866993</v>
      </c>
      <c r="E186" s="25">
        <f t="shared" si="15"/>
        <v>79.534208464334966</v>
      </c>
      <c r="F186" s="25">
        <f t="shared" si="16"/>
        <v>0</v>
      </c>
      <c r="G186" s="25">
        <f t="shared" si="17"/>
        <v>73.171471787188167</v>
      </c>
      <c r="H186" s="39">
        <f t="shared" si="11"/>
        <v>0</v>
      </c>
    </row>
    <row r="187" spans="1:8" x14ac:dyDescent="0.2">
      <c r="A187" s="47" t="s">
        <v>102</v>
      </c>
      <c r="B187" s="23" t="s">
        <v>535</v>
      </c>
      <c r="C187" s="26"/>
      <c r="D187" s="39">
        <v>261.2422957743151</v>
      </c>
      <c r="E187" s="25">
        <f t="shared" si="15"/>
        <v>130.62114788715755</v>
      </c>
      <c r="F187" s="25">
        <f t="shared" si="16"/>
        <v>0</v>
      </c>
      <c r="G187" s="25">
        <f t="shared" si="17"/>
        <v>120.17145605618495</v>
      </c>
      <c r="H187" s="39">
        <f t="shared" si="11"/>
        <v>0</v>
      </c>
    </row>
    <row r="188" spans="1:8" x14ac:dyDescent="0.2">
      <c r="A188" s="47" t="s">
        <v>103</v>
      </c>
      <c r="B188" s="23" t="s">
        <v>536</v>
      </c>
      <c r="C188" s="26"/>
      <c r="D188" s="39">
        <v>54.183076838870264</v>
      </c>
      <c r="E188" s="25">
        <f t="shared" si="15"/>
        <v>27.091538419435132</v>
      </c>
      <c r="F188" s="25">
        <f t="shared" si="16"/>
        <v>0</v>
      </c>
      <c r="G188" s="25">
        <f t="shared" si="17"/>
        <v>24.924215345880324</v>
      </c>
      <c r="H188" s="39">
        <f t="shared" si="11"/>
        <v>0</v>
      </c>
    </row>
    <row r="189" spans="1:8" x14ac:dyDescent="0.2">
      <c r="A189" s="47" t="s">
        <v>104</v>
      </c>
      <c r="B189" s="23" t="s">
        <v>345</v>
      </c>
      <c r="C189" s="26"/>
      <c r="D189" s="39">
        <v>58.91054702823422</v>
      </c>
      <c r="E189" s="25">
        <f t="shared" si="15"/>
        <v>29.45527351411711</v>
      </c>
      <c r="F189" s="25">
        <f t="shared" si="16"/>
        <v>0</v>
      </c>
      <c r="G189" s="25">
        <f t="shared" si="17"/>
        <v>27.098851632987742</v>
      </c>
      <c r="H189" s="39">
        <f t="shared" si="11"/>
        <v>0</v>
      </c>
    </row>
    <row r="190" spans="1:8" x14ac:dyDescent="0.2">
      <c r="A190" s="47" t="s">
        <v>202</v>
      </c>
      <c r="B190" s="23" t="s">
        <v>537</v>
      </c>
      <c r="C190" s="26"/>
      <c r="D190" s="39">
        <v>25.007273908300011</v>
      </c>
      <c r="E190" s="25">
        <f t="shared" si="15"/>
        <v>12.503636954150005</v>
      </c>
      <c r="F190" s="25">
        <f t="shared" si="16"/>
        <v>0</v>
      </c>
      <c r="G190" s="25">
        <f t="shared" si="17"/>
        <v>11.503345997818005</v>
      </c>
      <c r="H190" s="39">
        <f t="shared" si="11"/>
        <v>0</v>
      </c>
    </row>
    <row r="191" spans="1:8" x14ac:dyDescent="0.2">
      <c r="A191" s="47" t="s">
        <v>105</v>
      </c>
      <c r="B191" s="23" t="s">
        <v>346</v>
      </c>
      <c r="C191" s="26"/>
      <c r="D191" s="39">
        <v>60.908621445285824</v>
      </c>
      <c r="E191" s="25">
        <f t="shared" si="15"/>
        <v>30.454310722642912</v>
      </c>
      <c r="F191" s="25">
        <f t="shared" si="16"/>
        <v>0</v>
      </c>
      <c r="G191" s="25">
        <f t="shared" si="17"/>
        <v>28.017965864831481</v>
      </c>
      <c r="H191" s="39">
        <f t="shared" ref="H191:H254" si="18">G191*C191</f>
        <v>0</v>
      </c>
    </row>
    <row r="192" spans="1:8" x14ac:dyDescent="0.2">
      <c r="A192" s="47" t="s">
        <v>203</v>
      </c>
      <c r="B192" s="23" t="s">
        <v>538</v>
      </c>
      <c r="C192" s="26"/>
      <c r="D192" s="39">
        <v>61.746556018602853</v>
      </c>
      <c r="E192" s="25">
        <f t="shared" si="15"/>
        <v>30.873278009301426</v>
      </c>
      <c r="F192" s="25">
        <f t="shared" si="16"/>
        <v>0</v>
      </c>
      <c r="G192" s="25">
        <f t="shared" si="17"/>
        <v>28.403415768557313</v>
      </c>
      <c r="H192" s="39">
        <f t="shared" si="18"/>
        <v>0</v>
      </c>
    </row>
    <row r="193" spans="1:8" x14ac:dyDescent="0.2">
      <c r="A193" s="47" t="s">
        <v>204</v>
      </c>
      <c r="B193" s="23" t="s">
        <v>539</v>
      </c>
      <c r="C193" s="26"/>
      <c r="D193" s="39">
        <v>44.435932549435485</v>
      </c>
      <c r="E193" s="25">
        <f t="shared" si="15"/>
        <v>22.217966274717742</v>
      </c>
      <c r="F193" s="25">
        <f t="shared" si="16"/>
        <v>0</v>
      </c>
      <c r="G193" s="25">
        <f t="shared" si="17"/>
        <v>20.440528972740324</v>
      </c>
      <c r="H193" s="39">
        <f t="shared" si="18"/>
        <v>0</v>
      </c>
    </row>
    <row r="194" spans="1:8" x14ac:dyDescent="0.2">
      <c r="A194" s="47" t="s">
        <v>331</v>
      </c>
      <c r="B194" s="23" t="s">
        <v>540</v>
      </c>
      <c r="C194" s="26"/>
      <c r="D194" s="39">
        <v>18.02</v>
      </c>
      <c r="E194" s="25">
        <f t="shared" si="15"/>
        <v>9.01</v>
      </c>
      <c r="F194" s="25">
        <f t="shared" si="16"/>
        <v>0</v>
      </c>
      <c r="G194" s="25">
        <f t="shared" si="17"/>
        <v>8.289200000000001</v>
      </c>
      <c r="H194" s="39">
        <f t="shared" si="18"/>
        <v>0</v>
      </c>
    </row>
    <row r="195" spans="1:8" x14ac:dyDescent="0.2">
      <c r="A195" s="47" t="s">
        <v>205</v>
      </c>
      <c r="B195" s="23" t="s">
        <v>541</v>
      </c>
      <c r="C195" s="26"/>
      <c r="D195" s="39">
        <v>28.892969646580607</v>
      </c>
      <c r="E195" s="25">
        <f t="shared" si="15"/>
        <v>14.446484823290303</v>
      </c>
      <c r="F195" s="25">
        <f t="shared" si="16"/>
        <v>0</v>
      </c>
      <c r="G195" s="25">
        <f t="shared" si="17"/>
        <v>13.29076603742708</v>
      </c>
      <c r="H195" s="39">
        <f t="shared" si="18"/>
        <v>0</v>
      </c>
    </row>
    <row r="196" spans="1:8" x14ac:dyDescent="0.2">
      <c r="A196" s="47" t="s">
        <v>250</v>
      </c>
      <c r="B196" s="23" t="s">
        <v>347</v>
      </c>
      <c r="C196" s="26"/>
      <c r="D196" s="39">
        <v>240.27502769549741</v>
      </c>
      <c r="E196" s="25">
        <f t="shared" si="15"/>
        <v>120.13751384774871</v>
      </c>
      <c r="F196" s="25">
        <f t="shared" si="16"/>
        <v>0</v>
      </c>
      <c r="G196" s="25">
        <f t="shared" si="17"/>
        <v>110.52651273992882</v>
      </c>
      <c r="H196" s="39">
        <f t="shared" si="18"/>
        <v>0</v>
      </c>
    </row>
    <row r="197" spans="1:8" x14ac:dyDescent="0.2">
      <c r="A197" s="51" t="s">
        <v>206</v>
      </c>
      <c r="B197" s="23" t="s">
        <v>542</v>
      </c>
      <c r="C197" s="26"/>
      <c r="D197" s="39">
        <v>110.22095828429407</v>
      </c>
      <c r="E197" s="25">
        <f t="shared" si="15"/>
        <v>55.110479142147035</v>
      </c>
      <c r="F197" s="25">
        <f t="shared" si="16"/>
        <v>0</v>
      </c>
      <c r="G197" s="25">
        <f t="shared" si="17"/>
        <v>50.701640810775274</v>
      </c>
      <c r="H197" s="39">
        <f t="shared" si="18"/>
        <v>0</v>
      </c>
    </row>
    <row r="198" spans="1:8" x14ac:dyDescent="0.2">
      <c r="A198" s="51" t="s">
        <v>207</v>
      </c>
      <c r="B198" s="23" t="s">
        <v>542</v>
      </c>
      <c r="C198" s="26"/>
      <c r="D198" s="39">
        <v>110.22095828429407</v>
      </c>
      <c r="E198" s="25">
        <f t="shared" si="15"/>
        <v>55.110479142147035</v>
      </c>
      <c r="F198" s="25">
        <f t="shared" si="16"/>
        <v>0</v>
      </c>
      <c r="G198" s="25">
        <f t="shared" si="17"/>
        <v>50.701640810775274</v>
      </c>
      <c r="H198" s="39">
        <f t="shared" si="18"/>
        <v>0</v>
      </c>
    </row>
    <row r="199" spans="1:8" x14ac:dyDescent="0.2">
      <c r="A199" s="51" t="s">
        <v>208</v>
      </c>
      <c r="B199" s="23" t="s">
        <v>542</v>
      </c>
      <c r="C199" s="26"/>
      <c r="D199" s="39">
        <v>110.22095828429407</v>
      </c>
      <c r="E199" s="25">
        <f t="shared" si="15"/>
        <v>55.110479142147035</v>
      </c>
      <c r="F199" s="25">
        <f t="shared" si="16"/>
        <v>0</v>
      </c>
      <c r="G199" s="25">
        <f t="shared" si="17"/>
        <v>50.701640810775274</v>
      </c>
      <c r="H199" s="39">
        <f t="shared" si="18"/>
        <v>0</v>
      </c>
    </row>
    <row r="200" spans="1:8" x14ac:dyDescent="0.2">
      <c r="A200" s="51" t="s">
        <v>209</v>
      </c>
      <c r="B200" s="23" t="s">
        <v>542</v>
      </c>
      <c r="C200" s="26"/>
      <c r="D200" s="39">
        <v>110.22095828429407</v>
      </c>
      <c r="E200" s="25">
        <f t="shared" si="15"/>
        <v>55.110479142147035</v>
      </c>
      <c r="F200" s="25">
        <f t="shared" si="16"/>
        <v>0</v>
      </c>
      <c r="G200" s="25">
        <f t="shared" si="17"/>
        <v>50.701640810775274</v>
      </c>
      <c r="H200" s="39">
        <f t="shared" si="18"/>
        <v>0</v>
      </c>
    </row>
    <row r="201" spans="1:8" x14ac:dyDescent="0.2">
      <c r="A201" s="51" t="s">
        <v>210</v>
      </c>
      <c r="B201" s="23" t="s">
        <v>542</v>
      </c>
      <c r="C201" s="26"/>
      <c r="D201" s="39">
        <v>110.22095828429407</v>
      </c>
      <c r="E201" s="25">
        <f t="shared" si="15"/>
        <v>55.110479142147035</v>
      </c>
      <c r="F201" s="25">
        <f t="shared" si="16"/>
        <v>0</v>
      </c>
      <c r="G201" s="25">
        <f t="shared" si="17"/>
        <v>50.701640810775274</v>
      </c>
      <c r="H201" s="39">
        <f t="shared" si="18"/>
        <v>0</v>
      </c>
    </row>
    <row r="202" spans="1:8" x14ac:dyDescent="0.2">
      <c r="A202" s="51" t="s">
        <v>211</v>
      </c>
      <c r="B202" s="23" t="s">
        <v>542</v>
      </c>
      <c r="C202" s="26"/>
      <c r="D202" s="39">
        <v>110.22095828429407</v>
      </c>
      <c r="E202" s="25">
        <f t="shared" si="15"/>
        <v>55.110479142147035</v>
      </c>
      <c r="F202" s="25">
        <f t="shared" si="16"/>
        <v>0</v>
      </c>
      <c r="G202" s="25">
        <f t="shared" si="17"/>
        <v>50.701640810775274</v>
      </c>
      <c r="H202" s="39">
        <f t="shared" si="18"/>
        <v>0</v>
      </c>
    </row>
    <row r="203" spans="1:8" x14ac:dyDescent="0.2">
      <c r="A203" s="51" t="s">
        <v>212</v>
      </c>
      <c r="B203" s="23" t="s">
        <v>542</v>
      </c>
      <c r="C203" s="26"/>
      <c r="D203" s="39">
        <v>110.22095828429407</v>
      </c>
      <c r="E203" s="25">
        <f t="shared" si="15"/>
        <v>55.110479142147035</v>
      </c>
      <c r="F203" s="25">
        <f t="shared" si="16"/>
        <v>0</v>
      </c>
      <c r="G203" s="25">
        <f t="shared" si="17"/>
        <v>50.701640810775274</v>
      </c>
      <c r="H203" s="39">
        <f t="shared" si="18"/>
        <v>0</v>
      </c>
    </row>
    <row r="204" spans="1:8" x14ac:dyDescent="0.2">
      <c r="A204" s="51" t="s">
        <v>213</v>
      </c>
      <c r="B204" s="23" t="s">
        <v>542</v>
      </c>
      <c r="C204" s="26"/>
      <c r="D204" s="39">
        <v>110.22095828429407</v>
      </c>
      <c r="E204" s="25">
        <f t="shared" si="15"/>
        <v>55.110479142147035</v>
      </c>
      <c r="F204" s="25">
        <f t="shared" si="16"/>
        <v>0</v>
      </c>
      <c r="G204" s="25">
        <f t="shared" si="17"/>
        <v>50.701640810775274</v>
      </c>
      <c r="H204" s="39">
        <f t="shared" si="18"/>
        <v>0</v>
      </c>
    </row>
    <row r="205" spans="1:8" x14ac:dyDescent="0.2">
      <c r="A205" s="51" t="s">
        <v>332</v>
      </c>
      <c r="B205" s="23" t="s">
        <v>542</v>
      </c>
      <c r="C205" s="26"/>
      <c r="D205" s="39">
        <v>110.22</v>
      </c>
      <c r="E205" s="25">
        <f t="shared" si="15"/>
        <v>55.11</v>
      </c>
      <c r="F205" s="25">
        <f t="shared" si="16"/>
        <v>0</v>
      </c>
      <c r="G205" s="25">
        <f t="shared" si="17"/>
        <v>50.7012</v>
      </c>
      <c r="H205" s="39">
        <f t="shared" si="18"/>
        <v>0</v>
      </c>
    </row>
    <row r="206" spans="1:8" x14ac:dyDescent="0.2">
      <c r="A206" s="51" t="s">
        <v>255</v>
      </c>
      <c r="B206" s="23" t="s">
        <v>542</v>
      </c>
      <c r="C206" s="26"/>
      <c r="D206" s="39">
        <v>122.82376601650705</v>
      </c>
      <c r="E206" s="25">
        <f t="shared" si="15"/>
        <v>61.411883008253525</v>
      </c>
      <c r="F206" s="25">
        <f t="shared" si="16"/>
        <v>0</v>
      </c>
      <c r="G206" s="25">
        <f t="shared" si="17"/>
        <v>56.498932367593248</v>
      </c>
      <c r="H206" s="39">
        <f t="shared" si="18"/>
        <v>0</v>
      </c>
    </row>
    <row r="207" spans="1:8" x14ac:dyDescent="0.2">
      <c r="A207" s="51" t="s">
        <v>333</v>
      </c>
      <c r="B207" s="23" t="s">
        <v>542</v>
      </c>
      <c r="C207" s="26"/>
      <c r="D207" s="39">
        <v>122.82376601650705</v>
      </c>
      <c r="E207" s="25">
        <f t="shared" si="15"/>
        <v>61.411883008253525</v>
      </c>
      <c r="F207" s="25">
        <f t="shared" si="16"/>
        <v>0</v>
      </c>
      <c r="G207" s="25">
        <f t="shared" si="17"/>
        <v>56.498932367593248</v>
      </c>
      <c r="H207" s="39">
        <f t="shared" si="18"/>
        <v>0</v>
      </c>
    </row>
    <row r="208" spans="1:8" x14ac:dyDescent="0.2">
      <c r="A208" s="47" t="s">
        <v>334</v>
      </c>
      <c r="B208" s="23" t="s">
        <v>543</v>
      </c>
      <c r="C208" s="26"/>
      <c r="D208" s="39">
        <v>31.88</v>
      </c>
      <c r="E208" s="25">
        <f t="shared" si="15"/>
        <v>15.94</v>
      </c>
      <c r="F208" s="25">
        <f t="shared" si="16"/>
        <v>0</v>
      </c>
      <c r="G208" s="25">
        <f t="shared" si="17"/>
        <v>14.6648</v>
      </c>
      <c r="H208" s="39">
        <f t="shared" si="18"/>
        <v>0</v>
      </c>
    </row>
    <row r="209" spans="1:8" x14ac:dyDescent="0.2">
      <c r="A209" s="47" t="s">
        <v>106</v>
      </c>
      <c r="B209" s="23" t="s">
        <v>544</v>
      </c>
      <c r="C209" s="26"/>
      <c r="D209" s="39">
        <v>733.53890069999989</v>
      </c>
      <c r="E209" s="25">
        <f t="shared" si="15"/>
        <v>366.76945034999994</v>
      </c>
      <c r="F209" s="25">
        <f t="shared" si="16"/>
        <v>0</v>
      </c>
      <c r="G209" s="25">
        <f t="shared" si="17"/>
        <v>337.42789432199999</v>
      </c>
      <c r="H209" s="39">
        <f t="shared" si="18"/>
        <v>0</v>
      </c>
    </row>
    <row r="210" spans="1:8" x14ac:dyDescent="0.2">
      <c r="A210" s="47" t="s">
        <v>214</v>
      </c>
      <c r="B210" s="23" t="s">
        <v>545</v>
      </c>
      <c r="C210" s="26"/>
      <c r="D210" s="39">
        <v>742.47688019999998</v>
      </c>
      <c r="E210" s="25">
        <f t="shared" si="15"/>
        <v>371.23844009999999</v>
      </c>
      <c r="F210" s="25">
        <f t="shared" si="16"/>
        <v>0</v>
      </c>
      <c r="G210" s="25">
        <f t="shared" si="17"/>
        <v>341.53936489199998</v>
      </c>
      <c r="H210" s="39">
        <f t="shared" si="18"/>
        <v>0</v>
      </c>
    </row>
    <row r="211" spans="1:8" x14ac:dyDescent="0.2">
      <c r="A211" s="47" t="s">
        <v>107</v>
      </c>
      <c r="B211" s="23" t="s">
        <v>546</v>
      </c>
      <c r="C211" s="26"/>
      <c r="D211" s="39">
        <v>643.40530019999994</v>
      </c>
      <c r="E211" s="25">
        <f t="shared" si="15"/>
        <v>321.70265009999997</v>
      </c>
      <c r="F211" s="25">
        <f t="shared" si="16"/>
        <v>0</v>
      </c>
      <c r="G211" s="25">
        <f t="shared" si="17"/>
        <v>295.96643809199998</v>
      </c>
      <c r="H211" s="39">
        <f t="shared" si="18"/>
        <v>0</v>
      </c>
    </row>
    <row r="212" spans="1:8" x14ac:dyDescent="0.2">
      <c r="A212" s="51" t="s">
        <v>215</v>
      </c>
      <c r="B212" s="23" t="s">
        <v>547</v>
      </c>
      <c r="C212" s="26"/>
      <c r="D212" s="39">
        <v>1578.6371583490434</v>
      </c>
      <c r="E212" s="25">
        <f t="shared" si="15"/>
        <v>789.31857917452169</v>
      </c>
      <c r="F212" s="25">
        <f t="shared" si="16"/>
        <v>0</v>
      </c>
      <c r="G212" s="25">
        <f t="shared" si="17"/>
        <v>726.17309284056</v>
      </c>
      <c r="H212" s="39">
        <f t="shared" si="18"/>
        <v>0</v>
      </c>
    </row>
    <row r="213" spans="1:8" x14ac:dyDescent="0.2">
      <c r="A213" s="51" t="s">
        <v>216</v>
      </c>
      <c r="B213" s="23" t="s">
        <v>548</v>
      </c>
      <c r="C213" s="26"/>
      <c r="D213" s="39">
        <v>2107.3658280715663</v>
      </c>
      <c r="E213" s="25">
        <f t="shared" si="15"/>
        <v>1053.6829140357831</v>
      </c>
      <c r="F213" s="25">
        <f t="shared" si="16"/>
        <v>0</v>
      </c>
      <c r="G213" s="25">
        <f t="shared" si="17"/>
        <v>969.38828091292055</v>
      </c>
      <c r="H213" s="39">
        <f t="shared" si="18"/>
        <v>0</v>
      </c>
    </row>
    <row r="214" spans="1:8" x14ac:dyDescent="0.2">
      <c r="A214" s="47" t="s">
        <v>278</v>
      </c>
      <c r="B214" s="23" t="s">
        <v>549</v>
      </c>
      <c r="C214" s="26"/>
      <c r="D214" s="39">
        <v>16.411422600000002</v>
      </c>
      <c r="E214" s="25">
        <f t="shared" si="15"/>
        <v>8.2057113000000008</v>
      </c>
      <c r="F214" s="25">
        <f t="shared" si="16"/>
        <v>0</v>
      </c>
      <c r="G214" s="25">
        <f t="shared" si="17"/>
        <v>7.5492543960000011</v>
      </c>
      <c r="H214" s="39">
        <f t="shared" si="18"/>
        <v>0</v>
      </c>
    </row>
    <row r="215" spans="1:8" x14ac:dyDescent="0.2">
      <c r="A215" s="47" t="s">
        <v>217</v>
      </c>
      <c r="B215" s="23" t="s">
        <v>550</v>
      </c>
      <c r="C215" s="26"/>
      <c r="D215" s="39">
        <v>2.4628867255991107</v>
      </c>
      <c r="E215" s="25">
        <f t="shared" si="15"/>
        <v>1.2314433627995554</v>
      </c>
      <c r="F215" s="25">
        <f t="shared" si="16"/>
        <v>0</v>
      </c>
      <c r="G215" s="25">
        <f t="shared" si="17"/>
        <v>1.1329278937755909</v>
      </c>
      <c r="H215" s="39">
        <f t="shared" si="18"/>
        <v>0</v>
      </c>
    </row>
    <row r="216" spans="1:8" x14ac:dyDescent="0.2">
      <c r="A216" s="47" t="s">
        <v>266</v>
      </c>
      <c r="B216" s="23" t="s">
        <v>551</v>
      </c>
      <c r="C216" s="26"/>
      <c r="D216" s="39">
        <v>317.97669719999993</v>
      </c>
      <c r="E216" s="25">
        <f t="shared" si="15"/>
        <v>158.98834859999997</v>
      </c>
      <c r="F216" s="25">
        <f t="shared" si="16"/>
        <v>0</v>
      </c>
      <c r="G216" s="25">
        <f t="shared" si="17"/>
        <v>146.26928071199998</v>
      </c>
      <c r="H216" s="39">
        <f t="shared" si="18"/>
        <v>0</v>
      </c>
    </row>
    <row r="217" spans="1:8" x14ac:dyDescent="0.2">
      <c r="A217" s="47" t="s">
        <v>335</v>
      </c>
      <c r="B217" s="23" t="s">
        <v>552</v>
      </c>
      <c r="C217" s="26"/>
      <c r="D217" s="39">
        <v>324.21174554999999</v>
      </c>
      <c r="E217" s="25">
        <f t="shared" si="15"/>
        <v>162.10587277499999</v>
      </c>
      <c r="F217" s="25">
        <f t="shared" si="16"/>
        <v>0</v>
      </c>
      <c r="G217" s="25">
        <f t="shared" si="17"/>
        <v>149.13740295299999</v>
      </c>
      <c r="H217" s="39">
        <f t="shared" si="18"/>
        <v>0</v>
      </c>
    </row>
    <row r="218" spans="1:8" x14ac:dyDescent="0.2">
      <c r="A218" s="47" t="s">
        <v>267</v>
      </c>
      <c r="B218" s="23" t="s">
        <v>553</v>
      </c>
      <c r="C218" s="26"/>
      <c r="D218" s="39">
        <v>293.19242523707999</v>
      </c>
      <c r="E218" s="25">
        <f t="shared" si="15"/>
        <v>146.59621261853999</v>
      </c>
      <c r="F218" s="25">
        <f t="shared" si="16"/>
        <v>0</v>
      </c>
      <c r="G218" s="25">
        <f t="shared" si="17"/>
        <v>134.8685156090568</v>
      </c>
      <c r="H218" s="39">
        <f t="shared" si="18"/>
        <v>0</v>
      </c>
    </row>
    <row r="219" spans="1:8" x14ac:dyDescent="0.2">
      <c r="A219" s="47" t="s">
        <v>268</v>
      </c>
      <c r="B219" s="23" t="s">
        <v>406</v>
      </c>
      <c r="C219" s="26"/>
      <c r="D219" s="39">
        <v>331.04981245524004</v>
      </c>
      <c r="E219" s="25">
        <f t="shared" si="15"/>
        <v>165.52490622762002</v>
      </c>
      <c r="F219" s="25">
        <f t="shared" si="16"/>
        <v>0</v>
      </c>
      <c r="G219" s="25">
        <f t="shared" si="17"/>
        <v>152.28291372941044</v>
      </c>
      <c r="H219" s="39">
        <f t="shared" si="18"/>
        <v>0</v>
      </c>
    </row>
    <row r="220" spans="1:8" x14ac:dyDescent="0.2">
      <c r="A220" s="47" t="s">
        <v>218</v>
      </c>
      <c r="B220" s="23" t="s">
        <v>554</v>
      </c>
      <c r="C220" s="26"/>
      <c r="D220" s="39">
        <v>2.5627922463599995</v>
      </c>
      <c r="E220" s="25">
        <f t="shared" si="15"/>
        <v>1.2813961231799997</v>
      </c>
      <c r="F220" s="25">
        <f t="shared" si="16"/>
        <v>0</v>
      </c>
      <c r="G220" s="25">
        <f t="shared" si="17"/>
        <v>1.1788844333255999</v>
      </c>
      <c r="H220" s="39">
        <f t="shared" si="18"/>
        <v>0</v>
      </c>
    </row>
    <row r="221" spans="1:8" x14ac:dyDescent="0.2">
      <c r="A221" s="47" t="s">
        <v>269</v>
      </c>
      <c r="B221" s="23" t="s">
        <v>555</v>
      </c>
      <c r="C221" s="26"/>
      <c r="D221" s="39">
        <v>323.57639520000004</v>
      </c>
      <c r="E221" s="25">
        <f t="shared" si="15"/>
        <v>161.78819760000002</v>
      </c>
      <c r="F221" s="25">
        <f t="shared" si="16"/>
        <v>0</v>
      </c>
      <c r="G221" s="25">
        <f t="shared" si="17"/>
        <v>148.84514179200002</v>
      </c>
      <c r="H221" s="39">
        <f t="shared" si="18"/>
        <v>0</v>
      </c>
    </row>
    <row r="222" spans="1:8" x14ac:dyDescent="0.2">
      <c r="A222" s="47" t="s">
        <v>256</v>
      </c>
      <c r="B222" s="23" t="s">
        <v>556</v>
      </c>
      <c r="C222" s="26"/>
      <c r="D222" s="39">
        <v>10.647121182402183</v>
      </c>
      <c r="E222" s="25">
        <f t="shared" si="15"/>
        <v>5.3235605912010913</v>
      </c>
      <c r="F222" s="25">
        <f t="shared" si="16"/>
        <v>0</v>
      </c>
      <c r="G222" s="25">
        <f t="shared" si="17"/>
        <v>4.8976757439050038</v>
      </c>
      <c r="H222" s="39">
        <f t="shared" si="18"/>
        <v>0</v>
      </c>
    </row>
    <row r="223" spans="1:8" x14ac:dyDescent="0.2">
      <c r="A223" s="47" t="s">
        <v>270</v>
      </c>
      <c r="B223" s="23" t="s">
        <v>557</v>
      </c>
      <c r="C223" s="26"/>
      <c r="D223" s="39">
        <v>485.75226420000001</v>
      </c>
      <c r="E223" s="25">
        <f t="shared" si="15"/>
        <v>242.87613210000001</v>
      </c>
      <c r="F223" s="25">
        <f t="shared" si="16"/>
        <v>0</v>
      </c>
      <c r="G223" s="25">
        <f t="shared" si="17"/>
        <v>223.44604153200001</v>
      </c>
      <c r="H223" s="39">
        <f t="shared" si="18"/>
        <v>0</v>
      </c>
    </row>
    <row r="224" spans="1:8" x14ac:dyDescent="0.2">
      <c r="A224" s="47" t="s">
        <v>271</v>
      </c>
      <c r="B224" s="23" t="s">
        <v>558</v>
      </c>
      <c r="C224" s="26"/>
      <c r="D224" s="39">
        <v>407.88415605</v>
      </c>
      <c r="E224" s="25">
        <f t="shared" si="15"/>
        <v>203.942078025</v>
      </c>
      <c r="F224" s="25">
        <f t="shared" si="16"/>
        <v>0</v>
      </c>
      <c r="G224" s="25">
        <f t="shared" si="17"/>
        <v>187.62671178300002</v>
      </c>
      <c r="H224" s="39">
        <f t="shared" si="18"/>
        <v>0</v>
      </c>
    </row>
    <row r="225" spans="1:8" x14ac:dyDescent="0.2">
      <c r="A225" s="51" t="s">
        <v>219</v>
      </c>
      <c r="B225" s="23" t="s">
        <v>559</v>
      </c>
      <c r="C225" s="26"/>
      <c r="D225" s="39">
        <v>601.21699648654851</v>
      </c>
      <c r="E225" s="25">
        <f t="shared" si="15"/>
        <v>300.60849824327425</v>
      </c>
      <c r="F225" s="25">
        <f t="shared" si="16"/>
        <v>0</v>
      </c>
      <c r="G225" s="25">
        <f t="shared" si="17"/>
        <v>276.55981838381234</v>
      </c>
      <c r="H225" s="39">
        <f t="shared" si="18"/>
        <v>0</v>
      </c>
    </row>
    <row r="226" spans="1:8" x14ac:dyDescent="0.2">
      <c r="A226" s="51" t="s">
        <v>220</v>
      </c>
      <c r="B226" s="23" t="s">
        <v>560</v>
      </c>
      <c r="C226" s="26"/>
      <c r="D226" s="39">
        <v>380.32298996965534</v>
      </c>
      <c r="E226" s="25">
        <f t="shared" si="15"/>
        <v>190.16149498482767</v>
      </c>
      <c r="F226" s="25">
        <f t="shared" si="16"/>
        <v>0</v>
      </c>
      <c r="G226" s="25">
        <f t="shared" si="17"/>
        <v>174.94857538604145</v>
      </c>
      <c r="H226" s="39">
        <f t="shared" si="18"/>
        <v>0</v>
      </c>
    </row>
    <row r="227" spans="1:8" x14ac:dyDescent="0.2">
      <c r="A227" s="51" t="s">
        <v>221</v>
      </c>
      <c r="B227" s="23" t="s">
        <v>561</v>
      </c>
      <c r="C227" s="26"/>
      <c r="D227" s="39">
        <v>409.83906000000007</v>
      </c>
      <c r="E227" s="25">
        <f t="shared" si="15"/>
        <v>204.91953000000004</v>
      </c>
      <c r="F227" s="25">
        <f t="shared" si="16"/>
        <v>0</v>
      </c>
      <c r="G227" s="25">
        <f t="shared" si="17"/>
        <v>188.52596760000003</v>
      </c>
      <c r="H227" s="39">
        <f t="shared" si="18"/>
        <v>0</v>
      </c>
    </row>
    <row r="228" spans="1:8" x14ac:dyDescent="0.2">
      <c r="A228" s="47" t="s">
        <v>222</v>
      </c>
      <c r="B228" s="23" t="s">
        <v>562</v>
      </c>
      <c r="C228" s="26"/>
      <c r="D228" s="39">
        <v>6.1273618500000007</v>
      </c>
      <c r="E228" s="25">
        <f t="shared" si="15"/>
        <v>3.0636809250000003</v>
      </c>
      <c r="F228" s="25">
        <f t="shared" si="16"/>
        <v>0</v>
      </c>
      <c r="G228" s="25">
        <f t="shared" si="17"/>
        <v>2.8185864510000003</v>
      </c>
      <c r="H228" s="39">
        <f t="shared" si="18"/>
        <v>0</v>
      </c>
    </row>
    <row r="229" spans="1:8" x14ac:dyDescent="0.2">
      <c r="A229" s="47" t="s">
        <v>223</v>
      </c>
      <c r="B229" s="23" t="s">
        <v>563</v>
      </c>
      <c r="C229" s="26"/>
      <c r="D229" s="39">
        <v>1.7759700654600001</v>
      </c>
      <c r="E229" s="25">
        <f t="shared" si="15"/>
        <v>0.88798503273000007</v>
      </c>
      <c r="F229" s="25">
        <f t="shared" si="16"/>
        <v>0</v>
      </c>
      <c r="G229" s="25">
        <f t="shared" si="17"/>
        <v>0.81694623011160006</v>
      </c>
      <c r="H229" s="39">
        <f t="shared" si="18"/>
        <v>0</v>
      </c>
    </row>
    <row r="230" spans="1:8" x14ac:dyDescent="0.2">
      <c r="A230" s="47" t="s">
        <v>224</v>
      </c>
      <c r="B230" s="23" t="s">
        <v>564</v>
      </c>
      <c r="C230" s="26"/>
      <c r="D230" s="39">
        <v>0.56977230219083896</v>
      </c>
      <c r="E230" s="25">
        <f t="shared" ref="E230:E266" si="19">D230*$E$5</f>
        <v>0.28488615109541948</v>
      </c>
      <c r="F230" s="25">
        <f t="shared" si="16"/>
        <v>0</v>
      </c>
      <c r="G230" s="25">
        <f t="shared" si="17"/>
        <v>0.26209525900778591</v>
      </c>
      <c r="H230" s="39">
        <f t="shared" si="18"/>
        <v>0</v>
      </c>
    </row>
    <row r="231" spans="1:8" x14ac:dyDescent="0.2">
      <c r="A231" s="47" t="s">
        <v>225</v>
      </c>
      <c r="B231" s="23" t="s">
        <v>565</v>
      </c>
      <c r="C231" s="26"/>
      <c r="D231" s="39">
        <v>0.79036243665003836</v>
      </c>
      <c r="E231" s="25">
        <f t="shared" si="19"/>
        <v>0.39518121832501918</v>
      </c>
      <c r="F231" s="25">
        <f t="shared" ref="F231:F263" si="20">E231*C231</f>
        <v>0</v>
      </c>
      <c r="G231" s="25">
        <f t="shared" ref="G231:G263" si="21">D231*$G$5</f>
        <v>0.36356672085901764</v>
      </c>
      <c r="H231" s="39">
        <f t="shared" si="18"/>
        <v>0</v>
      </c>
    </row>
    <row r="232" spans="1:8" x14ac:dyDescent="0.2">
      <c r="A232" s="47" t="s">
        <v>226</v>
      </c>
      <c r="B232" s="23" t="s">
        <v>566</v>
      </c>
      <c r="C232" s="26"/>
      <c r="D232" s="39">
        <v>17.42400459602953</v>
      </c>
      <c r="E232" s="25">
        <f t="shared" si="19"/>
        <v>8.7120022980147649</v>
      </c>
      <c r="F232" s="25">
        <f t="shared" si="20"/>
        <v>0</v>
      </c>
      <c r="G232" s="25">
        <f t="shared" si="21"/>
        <v>8.0150421141735837</v>
      </c>
      <c r="H232" s="39">
        <f t="shared" si="18"/>
        <v>0</v>
      </c>
    </row>
    <row r="233" spans="1:8" x14ac:dyDescent="0.2">
      <c r="A233" s="47" t="s">
        <v>227</v>
      </c>
      <c r="B233" s="23" t="s">
        <v>567</v>
      </c>
      <c r="C233" s="26"/>
      <c r="D233" s="39">
        <v>25.823747999999998</v>
      </c>
      <c r="E233" s="25">
        <f t="shared" si="19"/>
        <v>12.911873999999999</v>
      </c>
      <c r="F233" s="25">
        <f t="shared" si="20"/>
        <v>0</v>
      </c>
      <c r="G233" s="25">
        <f t="shared" si="21"/>
        <v>11.878924079999999</v>
      </c>
      <c r="H233" s="39">
        <f t="shared" si="18"/>
        <v>0</v>
      </c>
    </row>
    <row r="234" spans="1:8" x14ac:dyDescent="0.2">
      <c r="A234" s="47" t="s">
        <v>228</v>
      </c>
      <c r="B234" s="23" t="s">
        <v>568</v>
      </c>
      <c r="C234" s="26"/>
      <c r="D234" s="39">
        <v>10.956494327138447</v>
      </c>
      <c r="E234" s="25">
        <f t="shared" si="19"/>
        <v>5.4782471635692236</v>
      </c>
      <c r="F234" s="25">
        <f t="shared" si="20"/>
        <v>0</v>
      </c>
      <c r="G234" s="25">
        <f t="shared" si="21"/>
        <v>5.0399873904836863</v>
      </c>
      <c r="H234" s="39">
        <f t="shared" si="18"/>
        <v>0</v>
      </c>
    </row>
    <row r="235" spans="1:8" x14ac:dyDescent="0.2">
      <c r="A235" s="47" t="s">
        <v>229</v>
      </c>
      <c r="B235" s="23" t="s">
        <v>569</v>
      </c>
      <c r="C235" s="26"/>
      <c r="D235" s="39">
        <v>1.2260375534808565</v>
      </c>
      <c r="E235" s="25">
        <f t="shared" si="19"/>
        <v>0.61301877674042826</v>
      </c>
      <c r="F235" s="25">
        <f t="shared" si="20"/>
        <v>0</v>
      </c>
      <c r="G235" s="25">
        <f t="shared" si="21"/>
        <v>0.56397727460119407</v>
      </c>
      <c r="H235" s="39">
        <f t="shared" si="18"/>
        <v>0</v>
      </c>
    </row>
    <row r="236" spans="1:8" x14ac:dyDescent="0.2">
      <c r="A236" s="47" t="s">
        <v>230</v>
      </c>
      <c r="B236" s="23" t="s">
        <v>570</v>
      </c>
      <c r="C236" s="26"/>
      <c r="D236" s="39">
        <v>3.0124049211600008</v>
      </c>
      <c r="E236" s="25">
        <f t="shared" si="19"/>
        <v>1.5062024605800004</v>
      </c>
      <c r="F236" s="25">
        <f t="shared" si="20"/>
        <v>0</v>
      </c>
      <c r="G236" s="25">
        <f t="shared" si="21"/>
        <v>1.3857062637336004</v>
      </c>
      <c r="H236" s="39">
        <f t="shared" si="18"/>
        <v>0</v>
      </c>
    </row>
    <row r="237" spans="1:8" x14ac:dyDescent="0.2">
      <c r="A237" s="47" t="s">
        <v>355</v>
      </c>
      <c r="B237" s="23" t="s">
        <v>571</v>
      </c>
      <c r="C237" s="26"/>
      <c r="D237" s="39">
        <v>23</v>
      </c>
      <c r="E237" s="25">
        <f t="shared" si="19"/>
        <v>11.5</v>
      </c>
      <c r="F237" s="25">
        <f t="shared" si="20"/>
        <v>0</v>
      </c>
      <c r="G237" s="25">
        <f t="shared" si="21"/>
        <v>10.58</v>
      </c>
      <c r="H237" s="39">
        <f t="shared" si="18"/>
        <v>0</v>
      </c>
    </row>
    <row r="238" spans="1:8" x14ac:dyDescent="0.2">
      <c r="A238" s="47" t="s">
        <v>231</v>
      </c>
      <c r="B238" s="23" t="s">
        <v>572</v>
      </c>
      <c r="C238" s="26"/>
      <c r="D238" s="39">
        <v>18.361371931891878</v>
      </c>
      <c r="E238" s="25">
        <f t="shared" si="19"/>
        <v>9.1806859659459388</v>
      </c>
      <c r="F238" s="25">
        <f t="shared" si="20"/>
        <v>0</v>
      </c>
      <c r="G238" s="25">
        <f t="shared" si="21"/>
        <v>8.4462310886702632</v>
      </c>
      <c r="H238" s="39">
        <f t="shared" si="18"/>
        <v>0</v>
      </c>
    </row>
    <row r="239" spans="1:8" x14ac:dyDescent="0.2">
      <c r="A239" s="47" t="s">
        <v>336</v>
      </c>
      <c r="B239" s="23" t="s">
        <v>573</v>
      </c>
      <c r="C239" s="26"/>
      <c r="D239" s="39">
        <v>20.69</v>
      </c>
      <c r="E239" s="25">
        <f t="shared" si="19"/>
        <v>10.345000000000001</v>
      </c>
      <c r="F239" s="25">
        <f t="shared" si="20"/>
        <v>0</v>
      </c>
      <c r="G239" s="25">
        <f t="shared" si="21"/>
        <v>9.5174000000000003</v>
      </c>
      <c r="H239" s="39">
        <f t="shared" si="18"/>
        <v>0</v>
      </c>
    </row>
    <row r="240" spans="1:8" x14ac:dyDescent="0.2">
      <c r="A240" s="47" t="s">
        <v>232</v>
      </c>
      <c r="B240" s="23" t="s">
        <v>574</v>
      </c>
      <c r="C240" s="26"/>
      <c r="D240" s="39">
        <v>2.5168433159756605</v>
      </c>
      <c r="E240" s="25">
        <f t="shared" si="19"/>
        <v>1.2584216579878302</v>
      </c>
      <c r="F240" s="25">
        <f t="shared" si="20"/>
        <v>0</v>
      </c>
      <c r="G240" s="25">
        <f t="shared" si="21"/>
        <v>1.1577479253488039</v>
      </c>
      <c r="H240" s="39">
        <f t="shared" si="18"/>
        <v>0</v>
      </c>
    </row>
    <row r="241" spans="1:8" x14ac:dyDescent="0.2">
      <c r="A241" s="47" t="s">
        <v>356</v>
      </c>
      <c r="B241" s="23" t="s">
        <v>575</v>
      </c>
      <c r="C241" s="26"/>
      <c r="D241" s="39">
        <v>16.32</v>
      </c>
      <c r="E241" s="25">
        <f t="shared" si="19"/>
        <v>8.16</v>
      </c>
      <c r="F241" s="25">
        <f t="shared" si="20"/>
        <v>0</v>
      </c>
      <c r="G241" s="25">
        <f t="shared" si="21"/>
        <v>7.5072000000000001</v>
      </c>
      <c r="H241" s="39">
        <f t="shared" si="18"/>
        <v>0</v>
      </c>
    </row>
    <row r="242" spans="1:8" x14ac:dyDescent="0.2">
      <c r="A242" s="47" t="s">
        <v>337</v>
      </c>
      <c r="B242" s="23" t="s">
        <v>576</v>
      </c>
      <c r="C242" s="26"/>
      <c r="D242" s="39">
        <v>291.51</v>
      </c>
      <c r="E242" s="25">
        <f t="shared" si="19"/>
        <v>145.755</v>
      </c>
      <c r="F242" s="25">
        <f t="shared" si="20"/>
        <v>0</v>
      </c>
      <c r="G242" s="25">
        <f t="shared" si="21"/>
        <v>134.09460000000001</v>
      </c>
      <c r="H242" s="39">
        <f t="shared" si="18"/>
        <v>0</v>
      </c>
    </row>
    <row r="243" spans="1:8" x14ac:dyDescent="0.2">
      <c r="A243" s="47" t="s">
        <v>338</v>
      </c>
      <c r="B243" s="23" t="s">
        <v>577</v>
      </c>
      <c r="C243" s="26"/>
      <c r="D243" s="39">
        <v>115.566</v>
      </c>
      <c r="E243" s="25">
        <f t="shared" si="19"/>
        <v>57.783000000000001</v>
      </c>
      <c r="F243" s="25">
        <f t="shared" si="20"/>
        <v>0</v>
      </c>
      <c r="G243" s="25">
        <f t="shared" si="21"/>
        <v>53.160360000000004</v>
      </c>
      <c r="H243" s="39">
        <f t="shared" si="18"/>
        <v>0</v>
      </c>
    </row>
    <row r="244" spans="1:8" x14ac:dyDescent="0.2">
      <c r="A244" s="48" t="s">
        <v>272</v>
      </c>
      <c r="B244" s="23" t="s">
        <v>578</v>
      </c>
      <c r="C244" s="26"/>
      <c r="D244" s="39">
        <v>10.825696316157662</v>
      </c>
      <c r="E244" s="25">
        <f t="shared" si="19"/>
        <v>5.4128481580788312</v>
      </c>
      <c r="F244" s="25">
        <f t="shared" si="20"/>
        <v>0</v>
      </c>
      <c r="G244" s="25">
        <f t="shared" si="21"/>
        <v>4.9798203054325247</v>
      </c>
      <c r="H244" s="39">
        <f t="shared" si="18"/>
        <v>0</v>
      </c>
    </row>
    <row r="245" spans="1:8" x14ac:dyDescent="0.2">
      <c r="A245" s="50" t="s">
        <v>233</v>
      </c>
      <c r="B245" s="23" t="s">
        <v>579</v>
      </c>
      <c r="C245" s="26"/>
      <c r="D245" s="39">
        <v>5.528322252117845</v>
      </c>
      <c r="E245" s="25">
        <f t="shared" si="19"/>
        <v>2.7641611260589225</v>
      </c>
      <c r="F245" s="25">
        <f t="shared" si="20"/>
        <v>0</v>
      </c>
      <c r="G245" s="25">
        <f t="shared" si="21"/>
        <v>2.5430282359742087</v>
      </c>
      <c r="H245" s="39">
        <f t="shared" si="18"/>
        <v>0</v>
      </c>
    </row>
    <row r="246" spans="1:8" x14ac:dyDescent="0.2">
      <c r="A246" s="50" t="s">
        <v>339</v>
      </c>
      <c r="B246" s="23" t="s">
        <v>580</v>
      </c>
      <c r="C246" s="26"/>
      <c r="D246" s="39">
        <v>95.840985000000003</v>
      </c>
      <c r="E246" s="25">
        <f t="shared" si="19"/>
        <v>47.920492500000002</v>
      </c>
      <c r="F246" s="25">
        <f t="shared" si="20"/>
        <v>0</v>
      </c>
      <c r="G246" s="25">
        <f t="shared" si="21"/>
        <v>44.086853100000006</v>
      </c>
      <c r="H246" s="39">
        <f t="shared" si="18"/>
        <v>0</v>
      </c>
    </row>
    <row r="247" spans="1:8" x14ac:dyDescent="0.2">
      <c r="A247" s="50" t="s">
        <v>340</v>
      </c>
      <c r="B247" s="23" t="s">
        <v>581</v>
      </c>
      <c r="C247" s="26"/>
      <c r="D247" s="39">
        <v>95.840985000000003</v>
      </c>
      <c r="E247" s="25">
        <f t="shared" si="19"/>
        <v>47.920492500000002</v>
      </c>
      <c r="F247" s="25">
        <f t="shared" si="20"/>
        <v>0</v>
      </c>
      <c r="G247" s="25">
        <f t="shared" si="21"/>
        <v>44.086853100000006</v>
      </c>
      <c r="H247" s="39">
        <f t="shared" si="18"/>
        <v>0</v>
      </c>
    </row>
    <row r="248" spans="1:8" x14ac:dyDescent="0.2">
      <c r="A248" s="47" t="s">
        <v>234</v>
      </c>
      <c r="B248" s="23" t="s">
        <v>582</v>
      </c>
      <c r="C248" s="26"/>
      <c r="D248" s="39">
        <v>7.7378754587852665</v>
      </c>
      <c r="E248" s="25">
        <f t="shared" si="19"/>
        <v>3.8689377293926333</v>
      </c>
      <c r="F248" s="25">
        <f t="shared" si="20"/>
        <v>0</v>
      </c>
      <c r="G248" s="25">
        <f t="shared" si="21"/>
        <v>3.5594227110412229</v>
      </c>
      <c r="H248" s="39">
        <f t="shared" si="18"/>
        <v>0</v>
      </c>
    </row>
    <row r="249" spans="1:8" x14ac:dyDescent="0.2">
      <c r="A249" s="47" t="s">
        <v>108</v>
      </c>
      <c r="B249" s="23" t="s">
        <v>583</v>
      </c>
      <c r="C249" s="26"/>
      <c r="D249" s="39">
        <v>92.563636261840216</v>
      </c>
      <c r="E249" s="25">
        <f t="shared" si="19"/>
        <v>46.281818130920108</v>
      </c>
      <c r="F249" s="25">
        <f t="shared" si="20"/>
        <v>0</v>
      </c>
      <c r="G249" s="25">
        <f t="shared" si="21"/>
        <v>42.5792726804465</v>
      </c>
      <c r="H249" s="39">
        <f t="shared" si="18"/>
        <v>0</v>
      </c>
    </row>
    <row r="250" spans="1:8" x14ac:dyDescent="0.2">
      <c r="A250" s="47" t="s">
        <v>235</v>
      </c>
      <c r="B250" s="23" t="s">
        <v>584</v>
      </c>
      <c r="C250" s="26"/>
      <c r="D250" s="39">
        <v>5.6058242634905122</v>
      </c>
      <c r="E250" s="25">
        <f t="shared" si="19"/>
        <v>2.8029121317452561</v>
      </c>
      <c r="F250" s="25">
        <f t="shared" si="20"/>
        <v>0</v>
      </c>
      <c r="G250" s="25">
        <f t="shared" si="21"/>
        <v>2.5786791612056357</v>
      </c>
      <c r="H250" s="39">
        <f t="shared" si="18"/>
        <v>0</v>
      </c>
    </row>
    <row r="251" spans="1:8" x14ac:dyDescent="0.2">
      <c r="A251" s="47" t="s">
        <v>236</v>
      </c>
      <c r="B251" s="23" t="s">
        <v>585</v>
      </c>
      <c r="C251" s="26"/>
      <c r="D251" s="39">
        <v>15.184954673053147</v>
      </c>
      <c r="E251" s="25">
        <f t="shared" si="19"/>
        <v>7.5924773365265734</v>
      </c>
      <c r="F251" s="25">
        <f t="shared" si="20"/>
        <v>0</v>
      </c>
      <c r="G251" s="25">
        <f t="shared" si="21"/>
        <v>6.9850791496044478</v>
      </c>
      <c r="H251" s="39">
        <f t="shared" si="18"/>
        <v>0</v>
      </c>
    </row>
    <row r="252" spans="1:8" x14ac:dyDescent="0.2">
      <c r="A252" s="47" t="s">
        <v>237</v>
      </c>
      <c r="B252" s="23" t="s">
        <v>586</v>
      </c>
      <c r="C252" s="26"/>
      <c r="D252" s="39">
        <v>18.226196879392472</v>
      </c>
      <c r="E252" s="25">
        <f t="shared" si="19"/>
        <v>9.1130984396962358</v>
      </c>
      <c r="F252" s="25">
        <f t="shared" si="20"/>
        <v>0</v>
      </c>
      <c r="G252" s="25">
        <f t="shared" si="21"/>
        <v>8.3840505645205372</v>
      </c>
      <c r="H252" s="39">
        <f t="shared" si="18"/>
        <v>0</v>
      </c>
    </row>
    <row r="253" spans="1:8" x14ac:dyDescent="0.2">
      <c r="A253" s="47" t="s">
        <v>357</v>
      </c>
      <c r="B253" s="23" t="s">
        <v>587</v>
      </c>
      <c r="C253" s="26"/>
      <c r="D253" s="39">
        <v>10.605014160507601</v>
      </c>
      <c r="E253" s="25">
        <f t="shared" si="19"/>
        <v>5.3025070802538004</v>
      </c>
      <c r="F253" s="25">
        <f t="shared" si="20"/>
        <v>0</v>
      </c>
      <c r="G253" s="25">
        <f t="shared" si="21"/>
        <v>4.8783065138334969</v>
      </c>
      <c r="H253" s="39">
        <f t="shared" si="18"/>
        <v>0</v>
      </c>
    </row>
    <row r="254" spans="1:8" x14ac:dyDescent="0.2">
      <c r="A254" s="47" t="s">
        <v>238</v>
      </c>
      <c r="B254" s="23" t="s">
        <v>588</v>
      </c>
      <c r="C254" s="26"/>
      <c r="D254" s="39">
        <v>5.9745004590257613</v>
      </c>
      <c r="E254" s="25">
        <f t="shared" si="19"/>
        <v>2.9872502295128807</v>
      </c>
      <c r="F254" s="25">
        <f t="shared" si="20"/>
        <v>0</v>
      </c>
      <c r="G254" s="25">
        <f t="shared" si="21"/>
        <v>2.7482702111518504</v>
      </c>
      <c r="H254" s="39">
        <f t="shared" si="18"/>
        <v>0</v>
      </c>
    </row>
    <row r="255" spans="1:8" x14ac:dyDescent="0.2">
      <c r="A255" s="47" t="s">
        <v>239</v>
      </c>
      <c r="B255" s="23" t="s">
        <v>589</v>
      </c>
      <c r="C255" s="26"/>
      <c r="D255" s="39">
        <v>10.617429370609123</v>
      </c>
      <c r="E255" s="25">
        <f t="shared" si="19"/>
        <v>5.3087146853045617</v>
      </c>
      <c r="F255" s="25">
        <f t="shared" si="20"/>
        <v>0</v>
      </c>
      <c r="G255" s="25">
        <f t="shared" si="21"/>
        <v>4.8840175104801968</v>
      </c>
      <c r="H255" s="39">
        <f t="shared" ref="H255:H266" si="22">G255*C255</f>
        <v>0</v>
      </c>
    </row>
    <row r="256" spans="1:8" x14ac:dyDescent="0.2">
      <c r="A256" s="47" t="s">
        <v>240</v>
      </c>
      <c r="B256" s="23" t="s">
        <v>590</v>
      </c>
      <c r="C256" s="26"/>
      <c r="D256" s="39">
        <v>0.33083553030435825</v>
      </c>
      <c r="E256" s="25">
        <f t="shared" si="19"/>
        <v>0.16541776515217912</v>
      </c>
      <c r="F256" s="25">
        <f t="shared" si="20"/>
        <v>0</v>
      </c>
      <c r="G256" s="25">
        <f t="shared" si="21"/>
        <v>0.1521843439400048</v>
      </c>
      <c r="H256" s="39">
        <f t="shared" si="22"/>
        <v>0</v>
      </c>
    </row>
    <row r="257" spans="1:8" x14ac:dyDescent="0.2">
      <c r="A257" s="47" t="s">
        <v>241</v>
      </c>
      <c r="B257" s="23" t="s">
        <v>591</v>
      </c>
      <c r="C257" s="26"/>
      <c r="D257" s="39">
        <v>0.31880015335691697</v>
      </c>
      <c r="E257" s="25">
        <f t="shared" si="19"/>
        <v>0.15940007667845849</v>
      </c>
      <c r="F257" s="25">
        <f t="shared" si="20"/>
        <v>0</v>
      </c>
      <c r="G257" s="25">
        <f t="shared" si="21"/>
        <v>0.1466480705441818</v>
      </c>
      <c r="H257" s="39">
        <f t="shared" si="22"/>
        <v>0</v>
      </c>
    </row>
    <row r="258" spans="1:8" x14ac:dyDescent="0.2">
      <c r="A258" s="47" t="s">
        <v>242</v>
      </c>
      <c r="B258" s="23" t="s">
        <v>592</v>
      </c>
      <c r="C258" s="26"/>
      <c r="D258" s="39">
        <v>0.31880015335691697</v>
      </c>
      <c r="E258" s="25">
        <f t="shared" si="19"/>
        <v>0.15940007667845849</v>
      </c>
      <c r="F258" s="25">
        <f t="shared" si="20"/>
        <v>0</v>
      </c>
      <c r="G258" s="25">
        <f t="shared" si="21"/>
        <v>0.1466480705441818</v>
      </c>
      <c r="H258" s="39">
        <f t="shared" si="22"/>
        <v>0</v>
      </c>
    </row>
    <row r="259" spans="1:8" x14ac:dyDescent="0.2">
      <c r="A259" s="47" t="s">
        <v>341</v>
      </c>
      <c r="B259" s="23" t="s">
        <v>593</v>
      </c>
      <c r="C259" s="26"/>
      <c r="D259" s="39">
        <v>6.55</v>
      </c>
      <c r="E259" s="25">
        <f t="shared" si="19"/>
        <v>3.2749999999999999</v>
      </c>
      <c r="F259" s="25">
        <f t="shared" si="20"/>
        <v>0</v>
      </c>
      <c r="G259" s="25">
        <f t="shared" si="21"/>
        <v>3.0129999999999999</v>
      </c>
      <c r="H259" s="39">
        <f t="shared" si="22"/>
        <v>0</v>
      </c>
    </row>
    <row r="260" spans="1:8" x14ac:dyDescent="0.2">
      <c r="A260" s="47" t="s">
        <v>243</v>
      </c>
      <c r="B260" s="23" t="s">
        <v>594</v>
      </c>
      <c r="C260" s="26"/>
      <c r="D260" s="39">
        <v>5.6729879242890009</v>
      </c>
      <c r="E260" s="25">
        <f t="shared" si="19"/>
        <v>2.8364939621445004</v>
      </c>
      <c r="F260" s="25">
        <f t="shared" si="20"/>
        <v>0</v>
      </c>
      <c r="G260" s="25">
        <f t="shared" si="21"/>
        <v>2.6095744451729406</v>
      </c>
      <c r="H260" s="39">
        <f t="shared" si="22"/>
        <v>0</v>
      </c>
    </row>
    <row r="261" spans="1:8" x14ac:dyDescent="0.2">
      <c r="A261" s="47" t="s">
        <v>244</v>
      </c>
      <c r="B261" s="23" t="s">
        <v>595</v>
      </c>
      <c r="C261" s="26"/>
      <c r="D261" s="39">
        <v>0.31245577862078272</v>
      </c>
      <c r="E261" s="25">
        <f t="shared" si="19"/>
        <v>0.15622788931039136</v>
      </c>
      <c r="F261" s="25">
        <f t="shared" si="20"/>
        <v>0</v>
      </c>
      <c r="G261" s="25">
        <f t="shared" si="21"/>
        <v>0.14372965816556005</v>
      </c>
      <c r="H261" s="39">
        <f t="shared" si="22"/>
        <v>0</v>
      </c>
    </row>
    <row r="262" spans="1:8" x14ac:dyDescent="0.2">
      <c r="A262" s="47" t="s">
        <v>245</v>
      </c>
      <c r="B262" s="23" t="s">
        <v>596</v>
      </c>
      <c r="C262" s="26"/>
      <c r="D262" s="39">
        <v>0.17844419110267426</v>
      </c>
      <c r="E262" s="25">
        <f t="shared" si="19"/>
        <v>8.922209555133713E-2</v>
      </c>
      <c r="F262" s="25">
        <f t="shared" si="20"/>
        <v>0</v>
      </c>
      <c r="G262" s="25">
        <f t="shared" si="21"/>
        <v>8.2084327907230165E-2</v>
      </c>
      <c r="H262" s="39">
        <f t="shared" si="22"/>
        <v>0</v>
      </c>
    </row>
    <row r="263" spans="1:8" x14ac:dyDescent="0.2">
      <c r="A263" s="47" t="s">
        <v>246</v>
      </c>
      <c r="B263" s="23" t="s">
        <v>597</v>
      </c>
      <c r="C263" s="26"/>
      <c r="D263" s="39">
        <v>0.34921528198793372</v>
      </c>
      <c r="E263" s="25">
        <f t="shared" si="19"/>
        <v>0.17460764099396686</v>
      </c>
      <c r="F263" s="25">
        <f t="shared" si="20"/>
        <v>0</v>
      </c>
      <c r="G263" s="25">
        <f t="shared" si="21"/>
        <v>0.16063902971444952</v>
      </c>
      <c r="H263" s="39">
        <f t="shared" si="22"/>
        <v>0</v>
      </c>
    </row>
    <row r="264" spans="1:8" x14ac:dyDescent="0.2">
      <c r="A264" s="47" t="s">
        <v>247</v>
      </c>
      <c r="B264" s="23" t="s">
        <v>598</v>
      </c>
      <c r="C264" s="26"/>
      <c r="D264" s="39">
        <v>0.22055702020290549</v>
      </c>
      <c r="E264" s="25">
        <f t="shared" si="19"/>
        <v>0.11027851010145275</v>
      </c>
      <c r="F264" s="25">
        <f t="shared" ref="F264:F266" si="23">E264*C264</f>
        <v>0</v>
      </c>
      <c r="G264" s="25">
        <f t="shared" ref="G264:G266" si="24">D264*$G$5</f>
        <v>0.10145622929333653</v>
      </c>
      <c r="H264" s="39">
        <f t="shared" si="22"/>
        <v>0</v>
      </c>
    </row>
    <row r="265" spans="1:8" x14ac:dyDescent="0.2">
      <c r="A265" s="47" t="s">
        <v>248</v>
      </c>
      <c r="B265" s="23" t="s">
        <v>599</v>
      </c>
      <c r="C265" s="26"/>
      <c r="D265" s="39">
        <v>0.22055702020290549</v>
      </c>
      <c r="E265" s="25">
        <f t="shared" si="19"/>
        <v>0.11027851010145275</v>
      </c>
      <c r="F265" s="25">
        <f t="shared" si="23"/>
        <v>0</v>
      </c>
      <c r="G265" s="25">
        <f t="shared" si="24"/>
        <v>0.10145622929333653</v>
      </c>
      <c r="H265" s="39">
        <f t="shared" si="22"/>
        <v>0</v>
      </c>
    </row>
    <row r="266" spans="1:8" x14ac:dyDescent="0.2">
      <c r="A266" s="51" t="s">
        <v>249</v>
      </c>
      <c r="B266" s="23" t="s">
        <v>600</v>
      </c>
      <c r="C266" s="26"/>
      <c r="D266" s="39">
        <v>5.4150522141558683</v>
      </c>
      <c r="E266" s="25">
        <f t="shared" si="19"/>
        <v>2.7075261070779342</v>
      </c>
      <c r="F266" s="25">
        <f t="shared" si="23"/>
        <v>0</v>
      </c>
      <c r="G266" s="25">
        <f t="shared" si="24"/>
        <v>2.4909240185116994</v>
      </c>
      <c r="H266" s="39">
        <f t="shared" si="22"/>
        <v>0</v>
      </c>
    </row>
    <row r="267" spans="1:8" ht="12.75" customHeight="1" x14ac:dyDescent="0.2">
      <c r="A267" s="27" t="s">
        <v>257</v>
      </c>
      <c r="B267" s="27"/>
      <c r="C267" s="28"/>
      <c r="D267" s="16"/>
      <c r="E267" s="16"/>
      <c r="F267" s="40">
        <f>SUM(F7:F266)</f>
        <v>0</v>
      </c>
      <c r="G267" s="25"/>
      <c r="H267" s="40">
        <f>SUM(H7:H266)</f>
        <v>0</v>
      </c>
    </row>
    <row r="268" spans="1:8" ht="12.75" customHeight="1" x14ac:dyDescent="0.2">
      <c r="A268" s="27" t="s">
        <v>261</v>
      </c>
      <c r="B268" s="29"/>
      <c r="C268" s="27"/>
      <c r="D268" s="16"/>
      <c r="E268" s="16"/>
      <c r="F268" s="25"/>
      <c r="G268" s="16"/>
      <c r="H268" s="40">
        <f>H267*0.97</f>
        <v>0</v>
      </c>
    </row>
    <row r="269" spans="1:8" ht="12.75" customHeight="1" x14ac:dyDescent="0.2">
      <c r="A269" s="27" t="s">
        <v>352</v>
      </c>
      <c r="B269" s="29"/>
      <c r="C269" s="27"/>
      <c r="D269" s="16"/>
      <c r="E269" s="16"/>
      <c r="F269" s="25"/>
      <c r="G269" s="16"/>
      <c r="H269" s="40">
        <f>F267-H268</f>
        <v>0</v>
      </c>
    </row>
    <row r="270" spans="1:8" ht="12.75" customHeight="1" x14ac:dyDescent="0.2">
      <c r="A270" s="27" t="s">
        <v>353</v>
      </c>
      <c r="B270" s="29"/>
      <c r="C270" s="27"/>
      <c r="D270" s="16"/>
      <c r="E270" s="16"/>
      <c r="F270" s="16"/>
      <c r="G270" s="16"/>
      <c r="H270" s="30" t="e">
        <f>(F267-H268)/F267</f>
        <v>#DIV/0!</v>
      </c>
    </row>
    <row r="271" spans="1:8" ht="13.5" x14ac:dyDescent="0.25">
      <c r="A271" s="31"/>
      <c r="B271" s="31"/>
    </row>
    <row r="272" spans="1:8" x14ac:dyDescent="0.2">
      <c r="A272" s="2" t="s">
        <v>2</v>
      </c>
      <c r="B272" s="3"/>
      <c r="C272" s="1"/>
    </row>
    <row r="273" spans="1:3" x14ac:dyDescent="0.2">
      <c r="A273" t="s">
        <v>283</v>
      </c>
      <c r="B273" s="3"/>
      <c r="C273" s="1"/>
    </row>
    <row r="274" spans="1:3" ht="11.1" customHeight="1" x14ac:dyDescent="0.2">
      <c r="A274" s="5"/>
      <c r="B274" s="3"/>
      <c r="C274" s="1"/>
    </row>
    <row r="275" spans="1:3" ht="11.1" customHeight="1" x14ac:dyDescent="0.2">
      <c r="A275" s="2" t="s">
        <v>3</v>
      </c>
      <c r="B275" s="3"/>
      <c r="C275" s="1"/>
    </row>
    <row r="276" spans="1:3" ht="11.1" customHeight="1" x14ac:dyDescent="0.2">
      <c r="A276" s="5" t="s">
        <v>364</v>
      </c>
      <c r="B276" s="3"/>
      <c r="C276" s="1"/>
    </row>
    <row r="277" spans="1:3" ht="11.1" customHeight="1" x14ac:dyDescent="0.2">
      <c r="A277" s="5"/>
      <c r="B277" s="3"/>
      <c r="C277" s="1"/>
    </row>
    <row r="278" spans="1:3" ht="11.1" customHeight="1" x14ac:dyDescent="0.2">
      <c r="A278" s="5" t="s">
        <v>4</v>
      </c>
      <c r="B278" s="3"/>
      <c r="C278" s="1"/>
    </row>
    <row r="279" spans="1:3" ht="11.1" customHeight="1" x14ac:dyDescent="0.2">
      <c r="A279" s="5"/>
      <c r="B279" s="3"/>
      <c r="C279" s="1"/>
    </row>
    <row r="280" spans="1:3" ht="11.1" customHeight="1" x14ac:dyDescent="0.2">
      <c r="A280" s="5" t="s">
        <v>5</v>
      </c>
      <c r="B280" s="3"/>
      <c r="C280" s="1"/>
    </row>
    <row r="281" spans="1:3" ht="11.1" customHeight="1" x14ac:dyDescent="0.2">
      <c r="A281" s="5"/>
      <c r="B281" s="3"/>
      <c r="C281" s="1"/>
    </row>
    <row r="282" spans="1:3" ht="11.1" customHeight="1" x14ac:dyDescent="0.2">
      <c r="A282" s="5" t="s">
        <v>6</v>
      </c>
      <c r="B282" s="5"/>
      <c r="C282" s="32"/>
    </row>
    <row r="283" spans="1:3" ht="11.1" customHeight="1" x14ac:dyDescent="0.2">
      <c r="A283" s="6" t="s">
        <v>7</v>
      </c>
      <c r="B283" s="5"/>
      <c r="C283" s="32"/>
    </row>
    <row r="284" spans="1:3" ht="11.1" customHeight="1" x14ac:dyDescent="0.2">
      <c r="A284" s="5" t="s">
        <v>8</v>
      </c>
      <c r="B284" s="3"/>
      <c r="C284" s="1"/>
    </row>
    <row r="285" spans="1:3" ht="11.1" customHeight="1" x14ac:dyDescent="0.2">
      <c r="A285" s="5"/>
      <c r="B285" s="3"/>
      <c r="C285" s="1"/>
    </row>
    <row r="286" spans="1:3" ht="11.1" customHeight="1" x14ac:dyDescent="0.2">
      <c r="A286" s="5" t="s">
        <v>9</v>
      </c>
      <c r="B286" s="3"/>
      <c r="C286" s="1"/>
    </row>
    <row r="287" spans="1:3" ht="11.1" customHeight="1" x14ac:dyDescent="0.2">
      <c r="A287" s="5"/>
      <c r="B287" s="3"/>
      <c r="C287" s="1"/>
    </row>
    <row r="288" spans="1:3" ht="11.1" customHeight="1" x14ac:dyDescent="0.2">
      <c r="A288" s="5" t="s">
        <v>10</v>
      </c>
      <c r="B288" s="3"/>
      <c r="C288" s="1"/>
    </row>
    <row r="289" spans="1:3" ht="11.1" customHeight="1" x14ac:dyDescent="0.2">
      <c r="A289" s="5"/>
      <c r="B289" s="3"/>
      <c r="C289" s="1"/>
    </row>
    <row r="290" spans="1:3" ht="11.1" customHeight="1" x14ac:dyDescent="0.2">
      <c r="A290" s="5" t="s">
        <v>11</v>
      </c>
      <c r="B290" s="3"/>
      <c r="C290" s="1"/>
    </row>
    <row r="291" spans="1:3" ht="11.1" customHeight="1" x14ac:dyDescent="0.2">
      <c r="A291" s="5"/>
      <c r="B291" s="3"/>
      <c r="C291" s="1"/>
    </row>
    <row r="292" spans="1:3" ht="11.1" customHeight="1" x14ac:dyDescent="0.2">
      <c r="A292" s="2" t="s">
        <v>82</v>
      </c>
      <c r="B292" s="3"/>
      <c r="C292" s="1"/>
    </row>
    <row r="293" spans="1:3" ht="11.1" customHeight="1" x14ac:dyDescent="0.2">
      <c r="A293" s="6" t="s">
        <v>26</v>
      </c>
      <c r="B293" s="3"/>
      <c r="C293" s="1"/>
    </row>
    <row r="294" spans="1:3" ht="11.1" customHeight="1" x14ac:dyDescent="0.2">
      <c r="A294" s="6" t="s">
        <v>12</v>
      </c>
      <c r="B294" s="3"/>
      <c r="C294" s="1"/>
    </row>
    <row r="295" spans="1:3" ht="11.1" customHeight="1" x14ac:dyDescent="0.2">
      <c r="A295" s="5" t="s">
        <v>13</v>
      </c>
      <c r="B295" s="3"/>
      <c r="C295" s="1"/>
    </row>
    <row r="296" spans="1:3" ht="11.1" customHeight="1" x14ac:dyDescent="0.2">
      <c r="A296" s="5"/>
      <c r="B296" s="3"/>
      <c r="C296" s="1"/>
    </row>
    <row r="297" spans="1:3" ht="11.1" customHeight="1" x14ac:dyDescent="0.2">
      <c r="A297" s="2" t="s">
        <v>83</v>
      </c>
      <c r="B297" s="3"/>
      <c r="C297" s="1"/>
    </row>
    <row r="298" spans="1:3" ht="11.1" customHeight="1" x14ac:dyDescent="0.2">
      <c r="A298" s="5" t="s">
        <v>14</v>
      </c>
      <c r="B298" s="3"/>
      <c r="C298" s="1"/>
    </row>
    <row r="299" spans="1:3" ht="11.1" customHeight="1" x14ac:dyDescent="0.2">
      <c r="A299" s="5"/>
      <c r="B299" s="3"/>
      <c r="C299" s="1"/>
    </row>
    <row r="300" spans="1:3" ht="11.1" customHeight="1" x14ac:dyDescent="0.2">
      <c r="A300" s="2" t="s">
        <v>15</v>
      </c>
      <c r="B300" s="3"/>
      <c r="C300" s="1"/>
    </row>
    <row r="301" spans="1:3" ht="11.1" customHeight="1" x14ac:dyDescent="0.2">
      <c r="A301" s="2" t="s">
        <v>16</v>
      </c>
      <c r="B301" s="3"/>
      <c r="C301" s="1"/>
    </row>
    <row r="302" spans="1:3" ht="11.1" customHeight="1" x14ac:dyDescent="0.2">
      <c r="A302" s="5"/>
      <c r="B302" s="3"/>
      <c r="C302" s="1"/>
    </row>
    <row r="303" spans="1:3" ht="11.1" customHeight="1" x14ac:dyDescent="0.2">
      <c r="A303" s="2" t="s">
        <v>361</v>
      </c>
      <c r="B303" s="3"/>
      <c r="C303" s="1"/>
    </row>
    <row r="304" spans="1:3" ht="11.1" customHeight="1" x14ac:dyDescent="0.2">
      <c r="A304" s="5" t="s">
        <v>17</v>
      </c>
      <c r="B304" s="3"/>
      <c r="C304" s="1"/>
    </row>
    <row r="305" spans="1:3" ht="11.1" customHeight="1" x14ac:dyDescent="0.2">
      <c r="A305" s="2"/>
      <c r="B305" s="3"/>
      <c r="C305" s="1"/>
    </row>
    <row r="306" spans="1:3" ht="11.1" customHeight="1" x14ac:dyDescent="0.2">
      <c r="A306" s="5"/>
      <c r="B306" s="3"/>
      <c r="C306" s="1"/>
    </row>
    <row r="307" spans="1:3" ht="11.1" customHeight="1" x14ac:dyDescent="0.2">
      <c r="A307" s="2" t="s">
        <v>18</v>
      </c>
      <c r="B307" s="3"/>
      <c r="C307" s="33"/>
    </row>
    <row r="308" spans="1:3" ht="11.1" customHeight="1" x14ac:dyDescent="0.2">
      <c r="A308" s="5" t="s">
        <v>19</v>
      </c>
      <c r="B308" s="5"/>
      <c r="C308" s="34"/>
    </row>
    <row r="309" spans="1:3" ht="11.1" customHeight="1" x14ac:dyDescent="0.2">
      <c r="A309" s="6" t="s">
        <v>20</v>
      </c>
      <c r="B309" s="5"/>
      <c r="C309" s="34"/>
    </row>
    <row r="310" spans="1:3" ht="11.1" customHeight="1" x14ac:dyDescent="0.2">
      <c r="A310" s="5" t="s">
        <v>21</v>
      </c>
      <c r="B310" s="5"/>
      <c r="C310" s="34"/>
    </row>
    <row r="311" spans="1:3" ht="11.1" customHeight="1" x14ac:dyDescent="0.2">
      <c r="A311" s="5"/>
      <c r="B311" s="5"/>
      <c r="C311" s="34"/>
    </row>
    <row r="312" spans="1:3" ht="11.1" customHeight="1" x14ac:dyDescent="0.2">
      <c r="A312" s="2" t="s">
        <v>22</v>
      </c>
      <c r="B312" s="5"/>
      <c r="C312" s="35"/>
    </row>
    <row r="313" spans="1:3" ht="11.1" customHeight="1" x14ac:dyDescent="0.2">
      <c r="A313" s="5"/>
      <c r="B313" s="3"/>
      <c r="C313" s="1"/>
    </row>
    <row r="314" spans="1:3" ht="11.1" customHeight="1" x14ac:dyDescent="0.2">
      <c r="A314" s="5" t="s">
        <v>23</v>
      </c>
      <c r="B314" s="5"/>
      <c r="C314" s="35"/>
    </row>
    <row r="315" spans="1:3" ht="11.1" customHeight="1" x14ac:dyDescent="0.2">
      <c r="A315" s="6" t="s">
        <v>24</v>
      </c>
      <c r="B315" s="5"/>
      <c r="C315" s="35"/>
    </row>
    <row r="316" spans="1:3" ht="11.1" customHeight="1" x14ac:dyDescent="0.2">
      <c r="A316" s="6" t="s">
        <v>25</v>
      </c>
      <c r="B316" s="5"/>
      <c r="C316" s="35"/>
    </row>
    <row r="317" spans="1:3" ht="11.1" customHeight="1" x14ac:dyDescent="0.2">
      <c r="A317" s="6" t="s">
        <v>27</v>
      </c>
      <c r="B317" s="5"/>
      <c r="C317" s="35"/>
    </row>
    <row r="318" spans="1:3" ht="11.1" customHeight="1" x14ac:dyDescent="0.2">
      <c r="A318" s="6" t="s">
        <v>28</v>
      </c>
      <c r="B318" s="5"/>
      <c r="C318" s="35"/>
    </row>
    <row r="319" spans="1:3" ht="11.1" customHeight="1" x14ac:dyDescent="0.2">
      <c r="A319" s="5" t="s">
        <v>29</v>
      </c>
      <c r="B319" s="5"/>
      <c r="C319" s="35"/>
    </row>
    <row r="320" spans="1:3" ht="11.1" customHeight="1" x14ac:dyDescent="0.2">
      <c r="A320" s="5"/>
      <c r="B320" s="3"/>
      <c r="C320" s="1"/>
    </row>
    <row r="321" spans="1:3" ht="11.1" customHeight="1" x14ac:dyDescent="0.2">
      <c r="A321" s="2" t="s">
        <v>30</v>
      </c>
      <c r="B321" s="3"/>
      <c r="C321" s="1"/>
    </row>
    <row r="322" spans="1:3" ht="11.1" customHeight="1" x14ac:dyDescent="0.2">
      <c r="A322" s="5"/>
      <c r="B322" s="7"/>
      <c r="C322" s="36"/>
    </row>
    <row r="323" spans="1:3" ht="11.1" customHeight="1" x14ac:dyDescent="0.2">
      <c r="A323" s="5" t="s">
        <v>31</v>
      </c>
      <c r="B323" s="3"/>
      <c r="C323" s="1"/>
    </row>
    <row r="324" spans="1:3" ht="11.1" customHeight="1" x14ac:dyDescent="0.2">
      <c r="A324" s="6" t="s">
        <v>32</v>
      </c>
      <c r="B324" s="3"/>
      <c r="C324" s="1"/>
    </row>
    <row r="325" spans="1:3" ht="11.1" customHeight="1" x14ac:dyDescent="0.2">
      <c r="A325" s="6" t="s">
        <v>33</v>
      </c>
      <c r="B325" s="3"/>
      <c r="C325" s="1"/>
    </row>
    <row r="326" spans="1:3" ht="11.1" customHeight="1" x14ac:dyDescent="0.2">
      <c r="A326" s="6" t="s">
        <v>34</v>
      </c>
      <c r="B326" s="3"/>
      <c r="C326" s="1"/>
    </row>
    <row r="327" spans="1:3" ht="11.1" customHeight="1" x14ac:dyDescent="0.2">
      <c r="A327" s="6" t="s">
        <v>35</v>
      </c>
      <c r="B327" s="3"/>
      <c r="C327" s="1"/>
    </row>
    <row r="328" spans="1:3" ht="11.1" customHeight="1" x14ac:dyDescent="0.2">
      <c r="A328" s="5" t="s">
        <v>36</v>
      </c>
      <c r="B328" s="3"/>
      <c r="C328" s="1"/>
    </row>
    <row r="329" spans="1:3" ht="11.1" customHeight="1" x14ac:dyDescent="0.2">
      <c r="A329" s="5" t="s">
        <v>37</v>
      </c>
      <c r="B329" s="3"/>
      <c r="C329" s="1"/>
    </row>
    <row r="330" spans="1:3" ht="11.1" customHeight="1" x14ac:dyDescent="0.2">
      <c r="A330" s="5"/>
      <c r="B330" s="2"/>
      <c r="C330" s="1"/>
    </row>
    <row r="331" spans="1:3" ht="11.1" customHeight="1" x14ac:dyDescent="0.2">
      <c r="A331" s="2" t="s">
        <v>45</v>
      </c>
      <c r="B331" s="3"/>
      <c r="C331" s="1"/>
    </row>
    <row r="332" spans="1:3" ht="11.1" customHeight="1" x14ac:dyDescent="0.2">
      <c r="A332" s="5"/>
      <c r="B332" s="3"/>
      <c r="C332" s="1"/>
    </row>
    <row r="333" spans="1:3" ht="11.1" customHeight="1" x14ac:dyDescent="0.2">
      <c r="A333" s="5" t="s">
        <v>46</v>
      </c>
      <c r="B333" s="3"/>
      <c r="C333" s="1"/>
    </row>
    <row r="334" spans="1:3" ht="11.1" customHeight="1" x14ac:dyDescent="0.2">
      <c r="A334" s="5"/>
      <c r="B334" s="2"/>
      <c r="C334" s="1"/>
    </row>
    <row r="335" spans="1:3" ht="11.1" customHeight="1" x14ac:dyDescent="0.2">
      <c r="A335" s="2" t="s">
        <v>47</v>
      </c>
      <c r="B335" s="3"/>
      <c r="C335" s="1"/>
    </row>
    <row r="336" spans="1:3" ht="11.1" customHeight="1" x14ac:dyDescent="0.2">
      <c r="A336" s="5"/>
      <c r="B336" s="3"/>
      <c r="C336" s="1"/>
    </row>
    <row r="337" spans="1:3" ht="11.1" customHeight="1" x14ac:dyDescent="0.2">
      <c r="A337" s="5" t="s">
        <v>48</v>
      </c>
      <c r="B337" s="3"/>
      <c r="C337" s="1"/>
    </row>
    <row r="338" spans="1:3" ht="11.1" customHeight="1" x14ac:dyDescent="0.2">
      <c r="A338" s="5" t="s">
        <v>49</v>
      </c>
      <c r="B338" s="3"/>
      <c r="C338" s="1"/>
    </row>
    <row r="339" spans="1:3" ht="11.1" customHeight="1" x14ac:dyDescent="0.2">
      <c r="A339" s="5" t="s">
        <v>50</v>
      </c>
      <c r="B339" s="3"/>
      <c r="C339" s="1"/>
    </row>
    <row r="340" spans="1:3" ht="11.1" customHeight="1" x14ac:dyDescent="0.2">
      <c r="A340" s="5"/>
      <c r="B340" s="3"/>
      <c r="C340" s="1"/>
    </row>
    <row r="341" spans="1:3" ht="11.1" customHeight="1" x14ac:dyDescent="0.2">
      <c r="A341" s="2" t="s">
        <v>51</v>
      </c>
      <c r="B341" s="3"/>
      <c r="C341" s="1"/>
    </row>
    <row r="342" spans="1:3" ht="11.1" customHeight="1" x14ac:dyDescent="0.2">
      <c r="A342" s="5"/>
      <c r="B342" s="3"/>
      <c r="C342" s="1"/>
    </row>
    <row r="343" spans="1:3" ht="11.1" customHeight="1" x14ac:dyDescent="0.2">
      <c r="A343" s="5" t="s">
        <v>52</v>
      </c>
      <c r="B343" s="3"/>
      <c r="C343" s="1"/>
    </row>
    <row r="344" spans="1:3" ht="11.1" customHeight="1" x14ac:dyDescent="0.2">
      <c r="A344" s="6" t="s">
        <v>53</v>
      </c>
      <c r="B344" s="3"/>
      <c r="C344" s="1"/>
    </row>
    <row r="345" spans="1:3" ht="11.1" customHeight="1" x14ac:dyDescent="0.2">
      <c r="A345" s="5" t="s">
        <v>54</v>
      </c>
      <c r="B345" s="3"/>
      <c r="C345" s="1"/>
    </row>
    <row r="346" spans="1:3" ht="11.1" customHeight="1" x14ac:dyDescent="0.2">
      <c r="A346" s="5"/>
      <c r="B346" s="3"/>
      <c r="C346" s="1"/>
    </row>
    <row r="347" spans="1:3" ht="11.1" customHeight="1" x14ac:dyDescent="0.2">
      <c r="A347" s="5" t="s">
        <v>55</v>
      </c>
      <c r="B347" s="3"/>
      <c r="C347" s="1"/>
    </row>
    <row r="348" spans="1:3" ht="11.1" customHeight="1" x14ac:dyDescent="0.2">
      <c r="A348" s="6" t="s">
        <v>56</v>
      </c>
      <c r="B348" s="3"/>
      <c r="C348" s="1"/>
    </row>
    <row r="349" spans="1:3" ht="11.1" customHeight="1" x14ac:dyDescent="0.2">
      <c r="A349" s="6" t="s">
        <v>57</v>
      </c>
      <c r="B349" s="3"/>
      <c r="C349" s="1"/>
    </row>
    <row r="350" spans="1:3" ht="11.1" customHeight="1" x14ac:dyDescent="0.2">
      <c r="A350" s="6" t="s">
        <v>58</v>
      </c>
      <c r="B350" s="3"/>
      <c r="C350" s="1"/>
    </row>
    <row r="351" spans="1:3" ht="11.1" customHeight="1" x14ac:dyDescent="0.2">
      <c r="A351" s="6" t="s">
        <v>59</v>
      </c>
      <c r="B351" s="3"/>
      <c r="C351" s="1"/>
    </row>
    <row r="352" spans="1:3" ht="11.1" customHeight="1" x14ac:dyDescent="0.2">
      <c r="A352" s="6" t="s">
        <v>60</v>
      </c>
      <c r="B352" s="3"/>
      <c r="C352" s="1"/>
    </row>
    <row r="353" spans="1:3" ht="11.1" customHeight="1" x14ac:dyDescent="0.2">
      <c r="A353" s="5"/>
      <c r="B353" s="3"/>
      <c r="C353" s="1"/>
    </row>
    <row r="354" spans="1:3" ht="11.1" customHeight="1" x14ac:dyDescent="0.2">
      <c r="A354" s="2" t="s">
        <v>61</v>
      </c>
      <c r="B354" s="3"/>
      <c r="C354" s="1"/>
    </row>
    <row r="355" spans="1:3" ht="11.1" customHeight="1" x14ac:dyDescent="0.2">
      <c r="A355" s="2"/>
      <c r="B355" s="3"/>
      <c r="C355" s="1"/>
    </row>
    <row r="356" spans="1:3" ht="11.1" customHeight="1" x14ac:dyDescent="0.2">
      <c r="A356" s="5" t="s">
        <v>62</v>
      </c>
      <c r="B356" s="3"/>
      <c r="C356" s="1"/>
    </row>
    <row r="357" spans="1:3" ht="11.1" customHeight="1" x14ac:dyDescent="0.2">
      <c r="A357" s="6" t="s">
        <v>63</v>
      </c>
      <c r="B357" s="3"/>
      <c r="C357" s="1"/>
    </row>
    <row r="358" spans="1:3" ht="11.1" customHeight="1" x14ac:dyDescent="0.2">
      <c r="A358" s="6" t="s">
        <v>64</v>
      </c>
      <c r="B358" s="3"/>
      <c r="C358" s="1"/>
    </row>
    <row r="359" spans="1:3" ht="11.1" customHeight="1" x14ac:dyDescent="0.2">
      <c r="A359" s="5" t="s">
        <v>65</v>
      </c>
      <c r="B359" s="3"/>
      <c r="C359" s="1"/>
    </row>
    <row r="360" spans="1:3" ht="11.1" customHeight="1" x14ac:dyDescent="0.2">
      <c r="A360" s="5" t="s">
        <v>66</v>
      </c>
      <c r="B360" s="3"/>
      <c r="C360" s="1"/>
    </row>
    <row r="361" spans="1:3" ht="11.1" customHeight="1" x14ac:dyDescent="0.2">
      <c r="A361" s="5"/>
      <c r="B361" s="3"/>
      <c r="C361" s="1"/>
    </row>
    <row r="362" spans="1:3" ht="11.1" customHeight="1" x14ac:dyDescent="0.2">
      <c r="A362" s="2" t="s">
        <v>67</v>
      </c>
      <c r="B362" s="3"/>
      <c r="C362" s="1"/>
    </row>
    <row r="363" spans="1:3" ht="11.1" customHeight="1" x14ac:dyDescent="0.2">
      <c r="A363" s="5"/>
      <c r="B363" s="3"/>
      <c r="C363" s="1"/>
    </row>
    <row r="364" spans="1:3" ht="11.1" customHeight="1" x14ac:dyDescent="0.2">
      <c r="A364" s="5" t="s">
        <v>68</v>
      </c>
      <c r="B364" s="3"/>
      <c r="C364" s="1"/>
    </row>
    <row r="365" spans="1:3" ht="11.1" customHeight="1" x14ac:dyDescent="0.2">
      <c r="A365" s="6" t="s">
        <v>69</v>
      </c>
      <c r="B365" s="3"/>
      <c r="C365" s="1"/>
    </row>
    <row r="366" spans="1:3" ht="11.1" customHeight="1" x14ac:dyDescent="0.2">
      <c r="A366" s="6" t="s">
        <v>70</v>
      </c>
      <c r="B366" s="3"/>
      <c r="C366" s="1"/>
    </row>
    <row r="367" spans="1:3" ht="11.1" customHeight="1" x14ac:dyDescent="0.2">
      <c r="A367" s="6" t="s">
        <v>73</v>
      </c>
      <c r="B367" s="3"/>
      <c r="C367" s="1"/>
    </row>
    <row r="368" spans="1:3" ht="11.1" customHeight="1" x14ac:dyDescent="0.2">
      <c r="A368" s="6" t="s">
        <v>74</v>
      </c>
      <c r="B368" s="3"/>
      <c r="C368" s="1"/>
    </row>
    <row r="369" spans="1:3" ht="11.1" customHeight="1" x14ac:dyDescent="0.2">
      <c r="A369" s="6" t="s">
        <v>75</v>
      </c>
      <c r="B369" s="3"/>
      <c r="C369" s="1"/>
    </row>
    <row r="370" spans="1:3" ht="11.1" customHeight="1" x14ac:dyDescent="0.2">
      <c r="A370" s="5" t="s">
        <v>76</v>
      </c>
      <c r="B370" s="3"/>
      <c r="C370" s="1"/>
    </row>
    <row r="371" spans="1:3" ht="11.1" customHeight="1" x14ac:dyDescent="0.2">
      <c r="A371" s="5" t="s">
        <v>77</v>
      </c>
      <c r="B371" s="3"/>
      <c r="C371" s="1"/>
    </row>
    <row r="372" spans="1:3" ht="11.1" customHeight="1" x14ac:dyDescent="0.2">
      <c r="A372" s="5"/>
      <c r="B372" s="3"/>
      <c r="C372" s="1"/>
    </row>
    <row r="373" spans="1:3" ht="11.1" customHeight="1" x14ac:dyDescent="0.2">
      <c r="A373" s="2" t="s">
        <v>78</v>
      </c>
      <c r="B373" s="3"/>
      <c r="C373" s="1"/>
    </row>
    <row r="374" spans="1:3" ht="11.1" customHeight="1" x14ac:dyDescent="0.2">
      <c r="A374" s="5"/>
      <c r="B374" s="3"/>
      <c r="C374" s="1"/>
    </row>
    <row r="375" spans="1:3" ht="11.1" customHeight="1" x14ac:dyDescent="0.2">
      <c r="A375" s="5" t="s">
        <v>79</v>
      </c>
      <c r="B375" s="3"/>
      <c r="C375" s="1"/>
    </row>
    <row r="376" spans="1:3" ht="11.1" customHeight="1" x14ac:dyDescent="0.2">
      <c r="A376" s="5" t="s">
        <v>80</v>
      </c>
      <c r="B376" s="3"/>
      <c r="C376" s="1"/>
    </row>
    <row r="377" spans="1:3" ht="11.1" customHeight="1" x14ac:dyDescent="0.2">
      <c r="A377" s="5"/>
      <c r="B377" s="3"/>
      <c r="C377" s="1"/>
    </row>
    <row r="378" spans="1:3" ht="11.1" customHeight="1" x14ac:dyDescent="0.2">
      <c r="A378" s="2" t="s">
        <v>81</v>
      </c>
      <c r="B378" s="3"/>
      <c r="C378" s="1"/>
    </row>
    <row r="379" spans="1:3" ht="11.1" customHeight="1" x14ac:dyDescent="0.2">
      <c r="A379" s="3"/>
      <c r="B379" s="3"/>
      <c r="C379" s="1"/>
    </row>
    <row r="380" spans="1:3" ht="11.1" customHeight="1" x14ac:dyDescent="0.2">
      <c r="A380" s="5" t="s">
        <v>344</v>
      </c>
      <c r="B380" s="3"/>
      <c r="C380" s="1"/>
    </row>
    <row r="381" spans="1:3" ht="11.1" customHeight="1" x14ac:dyDescent="0.2">
      <c r="A381" s="3"/>
      <c r="B381" s="3"/>
      <c r="C381" s="1"/>
    </row>
    <row r="382" spans="1:3" x14ac:dyDescent="0.2">
      <c r="A382" s="8"/>
      <c r="B382" s="9"/>
      <c r="C382" s="1"/>
    </row>
  </sheetData>
  <phoneticPr fontId="0" type="noConversion"/>
  <printOptions horizontalCentered="1"/>
  <pageMargins left="0.5" right="0.5" top="0.5" bottom="0.3" header="0.17" footer="0.17"/>
  <pageSetup scale="66" orientation="portrait" r:id="rId1"/>
  <headerFooter alignWithMargins="0">
    <oddHeader>&amp;C&amp;F&amp;RRegular Parts</oddHeader>
    <oddFooter>&amp;CPage &amp;P of &amp;N</oddFooter>
  </headerFooter>
  <rowBreaks count="1" manualBreakCount="1">
    <brk id="33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Normal="100" workbookViewId="0">
      <pane xSplit="1" ySplit="7" topLeftCell="B8" activePane="bottomRight" state="frozen"/>
      <selection pane="topRight" activeCell="B1" sqref="B1"/>
      <selection pane="bottomLeft" activeCell="A7" sqref="A7"/>
      <selection pane="bottomRight" activeCell="A11" sqref="A11"/>
    </sheetView>
  </sheetViews>
  <sheetFormatPr defaultRowHeight="12.75" x14ac:dyDescent="0.2"/>
  <cols>
    <col min="1" max="1" width="22.5703125" style="10" customWidth="1"/>
    <col min="2" max="2" width="60.28515625" style="10" bestFit="1" customWidth="1"/>
    <col min="3" max="3" width="3.5703125" style="10" bestFit="1" customWidth="1"/>
    <col min="4" max="5" width="13.7109375" style="10" bestFit="1" customWidth="1"/>
    <col min="6" max="6" width="10.7109375" style="10" bestFit="1" customWidth="1"/>
    <col min="7" max="7" width="15.5703125" style="10" bestFit="1" customWidth="1"/>
    <col min="8" max="8" width="16.7109375" style="10" bestFit="1" customWidth="1"/>
    <col min="9" max="16384" width="9.140625" style="10"/>
  </cols>
  <sheetData>
    <row r="1" spans="1:8" x14ac:dyDescent="0.2">
      <c r="F1" s="11" t="s">
        <v>275</v>
      </c>
      <c r="G1" s="12"/>
    </row>
    <row r="2" spans="1:8" ht="30" customHeight="1" thickBot="1" x14ac:dyDescent="0.25">
      <c r="A2" s="13"/>
      <c r="B2" s="13"/>
      <c r="C2" s="13"/>
      <c r="D2" s="13"/>
      <c r="E2" s="13"/>
      <c r="F2" s="13"/>
      <c r="G2" s="13"/>
      <c r="H2" s="13"/>
    </row>
    <row r="3" spans="1:8" x14ac:dyDescent="0.2">
      <c r="A3" s="14"/>
      <c r="B3" s="14"/>
      <c r="C3" s="14"/>
      <c r="D3" s="14"/>
      <c r="E3" s="14"/>
      <c r="F3" s="14"/>
      <c r="G3" s="14"/>
      <c r="H3" s="14"/>
    </row>
    <row r="4" spans="1:8" ht="15.75" x14ac:dyDescent="0.25">
      <c r="A4" s="65" t="s">
        <v>365</v>
      </c>
      <c r="B4" s="65"/>
      <c r="C4" s="65"/>
      <c r="D4" s="65"/>
      <c r="E4" s="66"/>
      <c r="F4" s="65"/>
      <c r="G4" s="66"/>
      <c r="H4" s="65"/>
    </row>
    <row r="5" spans="1:8" ht="15.75" x14ac:dyDescent="0.25">
      <c r="A5" s="15"/>
      <c r="B5" s="15"/>
      <c r="C5" s="15"/>
      <c r="D5" s="70" t="s">
        <v>342</v>
      </c>
      <c r="E5" s="70"/>
      <c r="F5" s="70"/>
      <c r="G5" s="70" t="s">
        <v>343</v>
      </c>
      <c r="H5" s="70"/>
    </row>
    <row r="6" spans="1:8" x14ac:dyDescent="0.2">
      <c r="A6" s="16"/>
      <c r="B6" s="16"/>
      <c r="C6" s="16"/>
      <c r="D6" s="37"/>
      <c r="E6" s="17">
        <v>0.5</v>
      </c>
      <c r="F6" s="58"/>
      <c r="G6" s="54">
        <v>0.46</v>
      </c>
      <c r="H6" s="37"/>
    </row>
    <row r="7" spans="1:8" s="21" customFormat="1" x14ac:dyDescent="0.2">
      <c r="A7" s="20" t="s">
        <v>84</v>
      </c>
      <c r="B7" s="45" t="s">
        <v>0</v>
      </c>
      <c r="C7" s="20" t="s">
        <v>260</v>
      </c>
      <c r="D7" s="67" t="s">
        <v>362</v>
      </c>
      <c r="E7" s="19" t="s">
        <v>358</v>
      </c>
      <c r="F7" s="68" t="s">
        <v>359</v>
      </c>
      <c r="G7" s="54" t="s">
        <v>360</v>
      </c>
      <c r="H7" s="67" t="s">
        <v>363</v>
      </c>
    </row>
    <row r="8" spans="1:8" x14ac:dyDescent="0.2">
      <c r="A8" s="22" t="s">
        <v>87</v>
      </c>
      <c r="B8" s="46" t="s">
        <v>348</v>
      </c>
      <c r="C8" s="41" t="s">
        <v>282</v>
      </c>
      <c r="D8" s="39">
        <v>575.31324236712044</v>
      </c>
      <c r="E8" s="53">
        <f t="shared" ref="E8:E22" si="0">D8*$E$6</f>
        <v>287.65662118356022</v>
      </c>
      <c r="F8" s="59">
        <f t="shared" ref="F8:F22" si="1">E8*C8</f>
        <v>575.31324236712044</v>
      </c>
      <c r="G8" s="55">
        <f t="shared" ref="G8:G22" si="2">D8*$G$6</f>
        <v>264.6440914888754</v>
      </c>
      <c r="H8" s="44">
        <f t="shared" ref="H8:H22" si="3">G8*C8</f>
        <v>529.28818297775081</v>
      </c>
    </row>
    <row r="9" spans="1:8" x14ac:dyDescent="0.2">
      <c r="A9" s="22" t="s">
        <v>88</v>
      </c>
      <c r="B9" s="46" t="s">
        <v>349</v>
      </c>
      <c r="C9" s="41" t="s">
        <v>282</v>
      </c>
      <c r="D9" s="39">
        <v>194.62212747405866</v>
      </c>
      <c r="E9" s="53">
        <f t="shared" si="0"/>
        <v>97.311063737029329</v>
      </c>
      <c r="F9" s="59">
        <f t="shared" si="1"/>
        <v>194.62212747405866</v>
      </c>
      <c r="G9" s="55">
        <f t="shared" si="2"/>
        <v>89.52617863806698</v>
      </c>
      <c r="H9" s="44">
        <f t="shared" si="3"/>
        <v>179.05235727613396</v>
      </c>
    </row>
    <row r="10" spans="1:8" x14ac:dyDescent="0.2">
      <c r="A10" s="22" t="s">
        <v>71</v>
      </c>
      <c r="B10" s="46" t="s">
        <v>350</v>
      </c>
      <c r="C10" s="41" t="s">
        <v>281</v>
      </c>
      <c r="D10" s="39">
        <v>170.706910692912</v>
      </c>
      <c r="E10" s="53">
        <f t="shared" si="0"/>
        <v>85.353455346456002</v>
      </c>
      <c r="F10" s="59">
        <f t="shared" si="1"/>
        <v>426.76727673228004</v>
      </c>
      <c r="G10" s="55">
        <f t="shared" si="2"/>
        <v>78.525178918739527</v>
      </c>
      <c r="H10" s="44">
        <f t="shared" si="3"/>
        <v>392.62589459369764</v>
      </c>
    </row>
    <row r="11" spans="1:8" x14ac:dyDescent="0.2">
      <c r="A11" s="22" t="s">
        <v>148</v>
      </c>
      <c r="B11" s="46" t="s">
        <v>412</v>
      </c>
      <c r="C11" s="41" t="s">
        <v>280</v>
      </c>
      <c r="D11" s="39">
        <v>4.962532954565372</v>
      </c>
      <c r="E11" s="53">
        <f t="shared" si="0"/>
        <v>2.481266477282686</v>
      </c>
      <c r="F11" s="59">
        <f>E11*C11</f>
        <v>24.81266477282686</v>
      </c>
      <c r="G11" s="55">
        <f>D11*$G$6</f>
        <v>2.2827651591000713</v>
      </c>
      <c r="H11" s="44">
        <f t="shared" si="3"/>
        <v>22.827651591000713</v>
      </c>
    </row>
    <row r="12" spans="1:8" x14ac:dyDescent="0.2">
      <c r="A12" s="22" t="s">
        <v>90</v>
      </c>
      <c r="B12" s="46" t="s">
        <v>351</v>
      </c>
      <c r="C12" s="42">
        <v>10</v>
      </c>
      <c r="D12" s="39">
        <v>54.171688708598943</v>
      </c>
      <c r="E12" s="53">
        <f t="shared" si="0"/>
        <v>27.085844354299471</v>
      </c>
      <c r="F12" s="59">
        <f t="shared" si="1"/>
        <v>270.85844354299473</v>
      </c>
      <c r="G12" s="55">
        <f t="shared" si="2"/>
        <v>24.918976805955516</v>
      </c>
      <c r="H12" s="44">
        <f t="shared" si="3"/>
        <v>249.18976805955515</v>
      </c>
    </row>
    <row r="13" spans="1:8" x14ac:dyDescent="0.2">
      <c r="A13" s="22" t="s">
        <v>329</v>
      </c>
      <c r="B13" s="46" t="s">
        <v>499</v>
      </c>
      <c r="C13" s="41" t="s">
        <v>279</v>
      </c>
      <c r="D13" s="39">
        <v>259.86</v>
      </c>
      <c r="E13" s="53">
        <f t="shared" si="0"/>
        <v>129.93</v>
      </c>
      <c r="F13" s="59">
        <f t="shared" si="1"/>
        <v>389.79</v>
      </c>
      <c r="G13" s="55">
        <f t="shared" si="2"/>
        <v>119.53560000000002</v>
      </c>
      <c r="H13" s="44">
        <f t="shared" si="3"/>
        <v>358.60680000000002</v>
      </c>
    </row>
    <row r="14" spans="1:8" x14ac:dyDescent="0.2">
      <c r="A14" s="22" t="s">
        <v>186</v>
      </c>
      <c r="B14" s="46" t="s">
        <v>497</v>
      </c>
      <c r="C14" s="41" t="s">
        <v>279</v>
      </c>
      <c r="D14" s="39">
        <v>259.85752424031062</v>
      </c>
      <c r="E14" s="53">
        <f t="shared" si="0"/>
        <v>129.92876212015531</v>
      </c>
      <c r="F14" s="59">
        <f t="shared" si="1"/>
        <v>389.78628636046597</v>
      </c>
      <c r="G14" s="55">
        <f t="shared" si="2"/>
        <v>119.5344611505429</v>
      </c>
      <c r="H14" s="44">
        <f t="shared" si="3"/>
        <v>358.6033834516287</v>
      </c>
    </row>
    <row r="15" spans="1:8" x14ac:dyDescent="0.2">
      <c r="A15" s="22" t="s">
        <v>98</v>
      </c>
      <c r="B15" s="46" t="s">
        <v>524</v>
      </c>
      <c r="C15" s="41" t="s">
        <v>281</v>
      </c>
      <c r="D15" s="39">
        <v>54.782366668521007</v>
      </c>
      <c r="E15" s="53">
        <f t="shared" si="0"/>
        <v>27.391183334260504</v>
      </c>
      <c r="F15" s="59">
        <f t="shared" si="1"/>
        <v>136.95591667130253</v>
      </c>
      <c r="G15" s="55">
        <f t="shared" si="2"/>
        <v>25.199888667519666</v>
      </c>
      <c r="H15" s="44">
        <f t="shared" si="3"/>
        <v>125.99944333759834</v>
      </c>
    </row>
    <row r="16" spans="1:8" x14ac:dyDescent="0.2">
      <c r="A16" s="22" t="s">
        <v>101</v>
      </c>
      <c r="B16" s="46" t="s">
        <v>532</v>
      </c>
      <c r="C16" s="41" t="s">
        <v>281</v>
      </c>
      <c r="D16" s="39">
        <v>54.414981569191987</v>
      </c>
      <c r="E16" s="53">
        <f t="shared" si="0"/>
        <v>27.207490784595993</v>
      </c>
      <c r="F16" s="59">
        <f t="shared" si="1"/>
        <v>136.03745392297998</v>
      </c>
      <c r="G16" s="55">
        <f t="shared" si="2"/>
        <v>25.030891521828316</v>
      </c>
      <c r="H16" s="44">
        <f t="shared" si="3"/>
        <v>125.15445760914159</v>
      </c>
    </row>
    <row r="17" spans="1:8" x14ac:dyDescent="0.2">
      <c r="A17" s="22" t="s">
        <v>104</v>
      </c>
      <c r="B17" s="46" t="s">
        <v>345</v>
      </c>
      <c r="C17" s="41" t="s">
        <v>279</v>
      </c>
      <c r="D17" s="39">
        <v>58.91054702823422</v>
      </c>
      <c r="E17" s="53">
        <f t="shared" si="0"/>
        <v>29.45527351411711</v>
      </c>
      <c r="F17" s="59">
        <f t="shared" si="1"/>
        <v>88.365820542351329</v>
      </c>
      <c r="G17" s="55">
        <f t="shared" si="2"/>
        <v>27.098851632987742</v>
      </c>
      <c r="H17" s="44">
        <f t="shared" si="3"/>
        <v>81.296554898963223</v>
      </c>
    </row>
    <row r="18" spans="1:8" x14ac:dyDescent="0.2">
      <c r="A18" s="22" t="s">
        <v>105</v>
      </c>
      <c r="B18" s="46" t="s">
        <v>346</v>
      </c>
      <c r="C18" s="43" t="s">
        <v>279</v>
      </c>
      <c r="D18" s="39">
        <v>60.908621445285824</v>
      </c>
      <c r="E18" s="53">
        <f t="shared" si="0"/>
        <v>30.454310722642912</v>
      </c>
      <c r="F18" s="59">
        <f t="shared" si="1"/>
        <v>91.362932167928733</v>
      </c>
      <c r="G18" s="55">
        <f t="shared" si="2"/>
        <v>28.017965864831481</v>
      </c>
      <c r="H18" s="44">
        <f t="shared" si="3"/>
        <v>84.053897594494444</v>
      </c>
    </row>
    <row r="19" spans="1:8" x14ac:dyDescent="0.2">
      <c r="A19" s="22" t="s">
        <v>205</v>
      </c>
      <c r="B19" s="46" t="s">
        <v>541</v>
      </c>
      <c r="C19" s="43" t="s">
        <v>279</v>
      </c>
      <c r="D19" s="39">
        <v>28.892969646580607</v>
      </c>
      <c r="E19" s="53">
        <f t="shared" si="0"/>
        <v>14.446484823290303</v>
      </c>
      <c r="F19" s="59">
        <f t="shared" si="1"/>
        <v>43.339454469870908</v>
      </c>
      <c r="G19" s="55">
        <f t="shared" si="2"/>
        <v>13.29076603742708</v>
      </c>
      <c r="H19" s="44">
        <f t="shared" si="3"/>
        <v>39.872298112281243</v>
      </c>
    </row>
    <row r="20" spans="1:8" x14ac:dyDescent="0.2">
      <c r="A20" s="22" t="s">
        <v>250</v>
      </c>
      <c r="B20" s="46" t="s">
        <v>347</v>
      </c>
      <c r="C20" s="43" t="s">
        <v>280</v>
      </c>
      <c r="D20" s="39">
        <v>240.27502769549741</v>
      </c>
      <c r="E20" s="53">
        <f t="shared" si="0"/>
        <v>120.13751384774871</v>
      </c>
      <c r="F20" s="59">
        <f t="shared" si="1"/>
        <v>1201.3751384774871</v>
      </c>
      <c r="G20" s="55">
        <f t="shared" si="2"/>
        <v>110.52651273992882</v>
      </c>
      <c r="H20" s="44">
        <f t="shared" si="3"/>
        <v>1105.2651273992883</v>
      </c>
    </row>
    <row r="21" spans="1:8" x14ac:dyDescent="0.2">
      <c r="A21" s="22" t="s">
        <v>266</v>
      </c>
      <c r="B21" s="46" t="s">
        <v>551</v>
      </c>
      <c r="C21" s="43" t="s">
        <v>279</v>
      </c>
      <c r="D21" s="39">
        <v>317.97669719999993</v>
      </c>
      <c r="E21" s="53">
        <f t="shared" si="0"/>
        <v>158.98834859999997</v>
      </c>
      <c r="F21" s="59">
        <f t="shared" si="1"/>
        <v>476.96504579999987</v>
      </c>
      <c r="G21" s="55">
        <f t="shared" si="2"/>
        <v>146.26928071199998</v>
      </c>
      <c r="H21" s="44">
        <f t="shared" si="3"/>
        <v>438.80784213599998</v>
      </c>
    </row>
    <row r="22" spans="1:8" x14ac:dyDescent="0.2">
      <c r="A22" s="22" t="s">
        <v>268</v>
      </c>
      <c r="B22" s="23" t="s">
        <v>406</v>
      </c>
      <c r="C22" s="41" t="s">
        <v>279</v>
      </c>
      <c r="D22" s="39">
        <v>331.04981245524004</v>
      </c>
      <c r="E22" s="53">
        <f t="shared" si="0"/>
        <v>165.52490622762002</v>
      </c>
      <c r="F22" s="59">
        <f t="shared" si="1"/>
        <v>496.57471868286007</v>
      </c>
      <c r="G22" s="55">
        <f t="shared" si="2"/>
        <v>152.28291372941044</v>
      </c>
      <c r="H22" s="44">
        <f t="shared" si="3"/>
        <v>456.84874118823132</v>
      </c>
    </row>
    <row r="23" spans="1:8" ht="12.75" customHeight="1" x14ac:dyDescent="0.2">
      <c r="A23" s="27" t="s">
        <v>257</v>
      </c>
      <c r="B23" s="27"/>
      <c r="C23" s="28"/>
      <c r="D23" s="16"/>
      <c r="E23" s="16"/>
      <c r="F23" s="62">
        <f>SUM(F8:F22)</f>
        <v>4942.9265219845265</v>
      </c>
      <c r="G23" s="56"/>
      <c r="H23" s="64">
        <f>SUM(H8:H22)</f>
        <v>4547.4924002257658</v>
      </c>
    </row>
    <row r="24" spans="1:8" ht="12.75" customHeight="1" x14ac:dyDescent="0.2">
      <c r="A24" s="27" t="s">
        <v>258</v>
      </c>
      <c r="B24" s="29"/>
      <c r="C24" s="27"/>
      <c r="D24" s="16"/>
      <c r="E24" s="16"/>
      <c r="F24" s="60"/>
      <c r="G24" s="57"/>
      <c r="H24" s="64">
        <f>F23-H23</f>
        <v>395.43412175876074</v>
      </c>
    </row>
    <row r="25" spans="1:8" ht="12.75" customHeight="1" x14ac:dyDescent="0.2">
      <c r="A25" s="27" t="s">
        <v>259</v>
      </c>
      <c r="B25" s="29"/>
      <c r="C25" s="27"/>
      <c r="D25" s="16"/>
      <c r="E25" s="16"/>
      <c r="F25" s="61"/>
      <c r="G25" s="57"/>
      <c r="H25" s="63">
        <f>(F23-H23)/F23</f>
        <v>7.9999999999999724E-2</v>
      </c>
    </row>
    <row r="26" spans="1:8" ht="13.5" x14ac:dyDescent="0.25">
      <c r="A26" s="31"/>
      <c r="B26" s="31"/>
    </row>
    <row r="27" spans="1:8" x14ac:dyDescent="0.2">
      <c r="A27" s="2" t="s">
        <v>2</v>
      </c>
      <c r="B27" s="3"/>
      <c r="C27" s="1"/>
    </row>
    <row r="28" spans="1:8" x14ac:dyDescent="0.2">
      <c r="A28" s="4" t="s">
        <v>283</v>
      </c>
      <c r="B28" s="3"/>
      <c r="C28" s="1"/>
    </row>
    <row r="29" spans="1:8" ht="11.1" customHeight="1" x14ac:dyDescent="0.2">
      <c r="A29" s="5"/>
      <c r="B29" s="3"/>
      <c r="C29" s="1"/>
    </row>
    <row r="30" spans="1:8" ht="11.1" customHeight="1" x14ac:dyDescent="0.2">
      <c r="A30" s="2" t="s">
        <v>3</v>
      </c>
      <c r="B30" s="3"/>
      <c r="C30" s="1"/>
    </row>
    <row r="31" spans="1:8" ht="11.1" customHeight="1" x14ac:dyDescent="0.2">
      <c r="A31" s="5" t="s">
        <v>364</v>
      </c>
      <c r="B31" s="3"/>
      <c r="C31" s="1"/>
    </row>
    <row r="32" spans="1:8" ht="11.1" customHeight="1" x14ac:dyDescent="0.2">
      <c r="A32" s="5"/>
      <c r="B32" s="3"/>
      <c r="C32" s="1"/>
    </row>
    <row r="33" spans="1:3" ht="11.1" customHeight="1" x14ac:dyDescent="0.2">
      <c r="A33" s="5" t="s">
        <v>4</v>
      </c>
      <c r="B33" s="3"/>
      <c r="C33" s="1"/>
    </row>
    <row r="34" spans="1:3" ht="11.1" customHeight="1" x14ac:dyDescent="0.2">
      <c r="A34" s="5"/>
      <c r="B34" s="3"/>
      <c r="C34" s="1"/>
    </row>
    <row r="35" spans="1:3" ht="11.1" customHeight="1" x14ac:dyDescent="0.2">
      <c r="A35" s="5" t="s">
        <v>5</v>
      </c>
      <c r="B35" s="3"/>
      <c r="C35" s="1"/>
    </row>
    <row r="36" spans="1:3" ht="11.1" customHeight="1" x14ac:dyDescent="0.2">
      <c r="A36" s="5"/>
      <c r="B36" s="3"/>
      <c r="C36" s="1"/>
    </row>
    <row r="37" spans="1:3" ht="11.1" customHeight="1" x14ac:dyDescent="0.2">
      <c r="A37" s="5" t="s">
        <v>6</v>
      </c>
      <c r="B37" s="5"/>
      <c r="C37" s="32"/>
    </row>
    <row r="38" spans="1:3" ht="11.1" customHeight="1" x14ac:dyDescent="0.2">
      <c r="A38" s="6" t="s">
        <v>7</v>
      </c>
      <c r="B38" s="5"/>
      <c r="C38" s="32"/>
    </row>
    <row r="39" spans="1:3" ht="11.1" customHeight="1" x14ac:dyDescent="0.2">
      <c r="A39" s="5" t="s">
        <v>8</v>
      </c>
      <c r="B39" s="3"/>
      <c r="C39" s="1"/>
    </row>
    <row r="40" spans="1:3" ht="11.1" customHeight="1" x14ac:dyDescent="0.2">
      <c r="A40" s="5"/>
      <c r="B40" s="3"/>
      <c r="C40" s="1"/>
    </row>
    <row r="41" spans="1:3" ht="11.1" customHeight="1" x14ac:dyDescent="0.2">
      <c r="A41" s="5" t="s">
        <v>9</v>
      </c>
      <c r="B41" s="3"/>
      <c r="C41" s="1"/>
    </row>
    <row r="42" spans="1:3" ht="11.1" customHeight="1" x14ac:dyDescent="0.2">
      <c r="A42" s="5"/>
      <c r="B42" s="3"/>
      <c r="C42" s="1"/>
    </row>
    <row r="43" spans="1:3" ht="11.1" customHeight="1" x14ac:dyDescent="0.2">
      <c r="A43" s="5" t="s">
        <v>10</v>
      </c>
      <c r="B43" s="3"/>
      <c r="C43" s="1"/>
    </row>
    <row r="44" spans="1:3" ht="11.1" customHeight="1" x14ac:dyDescent="0.2">
      <c r="A44" s="5"/>
      <c r="B44" s="3"/>
      <c r="C44" s="1"/>
    </row>
    <row r="45" spans="1:3" ht="11.1" customHeight="1" x14ac:dyDescent="0.2">
      <c r="A45" s="5" t="s">
        <v>11</v>
      </c>
      <c r="B45" s="3"/>
      <c r="C45" s="1"/>
    </row>
    <row r="46" spans="1:3" ht="11.1" customHeight="1" x14ac:dyDescent="0.2">
      <c r="A46" s="5"/>
      <c r="B46" s="3"/>
      <c r="C46" s="1"/>
    </row>
    <row r="47" spans="1:3" ht="11.1" customHeight="1" x14ac:dyDescent="0.2">
      <c r="A47" s="2" t="s">
        <v>82</v>
      </c>
      <c r="B47" s="3"/>
      <c r="C47" s="1"/>
    </row>
    <row r="48" spans="1:3" ht="11.1" customHeight="1" x14ac:dyDescent="0.2">
      <c r="A48" s="6" t="s">
        <v>26</v>
      </c>
      <c r="B48" s="3"/>
      <c r="C48" s="1"/>
    </row>
    <row r="49" spans="1:3" ht="11.1" customHeight="1" x14ac:dyDescent="0.2">
      <c r="A49" s="6" t="s">
        <v>12</v>
      </c>
      <c r="B49" s="3"/>
      <c r="C49" s="1"/>
    </row>
    <row r="50" spans="1:3" ht="11.1" customHeight="1" x14ac:dyDescent="0.2">
      <c r="A50" s="5" t="s">
        <v>13</v>
      </c>
      <c r="B50" s="3"/>
      <c r="C50" s="1"/>
    </row>
    <row r="51" spans="1:3" ht="11.1" customHeight="1" x14ac:dyDescent="0.2">
      <c r="A51" s="5"/>
      <c r="B51" s="3"/>
      <c r="C51" s="1"/>
    </row>
    <row r="52" spans="1:3" ht="11.1" customHeight="1" x14ac:dyDescent="0.2">
      <c r="A52" s="2" t="s">
        <v>83</v>
      </c>
      <c r="B52" s="3"/>
      <c r="C52" s="1"/>
    </row>
    <row r="53" spans="1:3" ht="11.1" customHeight="1" x14ac:dyDescent="0.2">
      <c r="A53" s="5" t="s">
        <v>14</v>
      </c>
      <c r="B53" s="3"/>
      <c r="C53" s="1"/>
    </row>
    <row r="54" spans="1:3" ht="11.1" customHeight="1" x14ac:dyDescent="0.2">
      <c r="A54" s="5"/>
      <c r="B54" s="3"/>
      <c r="C54" s="1"/>
    </row>
    <row r="55" spans="1:3" ht="11.1" customHeight="1" x14ac:dyDescent="0.2">
      <c r="A55" s="2" t="s">
        <v>15</v>
      </c>
      <c r="B55" s="3"/>
      <c r="C55" s="1"/>
    </row>
    <row r="56" spans="1:3" ht="11.1" customHeight="1" x14ac:dyDescent="0.2">
      <c r="A56" s="2" t="s">
        <v>16</v>
      </c>
      <c r="B56" s="3"/>
      <c r="C56" s="1"/>
    </row>
    <row r="57" spans="1:3" ht="11.1" customHeight="1" x14ac:dyDescent="0.2">
      <c r="A57" s="5"/>
      <c r="B57" s="3"/>
      <c r="C57" s="1"/>
    </row>
    <row r="58" spans="1:3" ht="11.1" customHeight="1" x14ac:dyDescent="0.2">
      <c r="A58" s="2" t="s">
        <v>361</v>
      </c>
      <c r="B58" s="3"/>
      <c r="C58" s="1"/>
    </row>
    <row r="59" spans="1:3" ht="11.1" customHeight="1" x14ac:dyDescent="0.2">
      <c r="A59" s="5" t="s">
        <v>17</v>
      </c>
      <c r="B59" s="3"/>
      <c r="C59" s="1"/>
    </row>
    <row r="60" spans="1:3" ht="11.1" customHeight="1" x14ac:dyDescent="0.2">
      <c r="A60" s="2"/>
      <c r="B60" s="3"/>
      <c r="C60" s="1"/>
    </row>
    <row r="61" spans="1:3" ht="11.1" customHeight="1" x14ac:dyDescent="0.2">
      <c r="A61" s="5"/>
      <c r="B61" s="3"/>
      <c r="C61" s="1"/>
    </row>
    <row r="62" spans="1:3" ht="11.1" customHeight="1" x14ac:dyDescent="0.2">
      <c r="A62" s="2" t="s">
        <v>18</v>
      </c>
      <c r="B62" s="3"/>
      <c r="C62" s="33"/>
    </row>
    <row r="63" spans="1:3" ht="11.1" customHeight="1" x14ac:dyDescent="0.2">
      <c r="A63" s="5" t="s">
        <v>19</v>
      </c>
      <c r="B63" s="5"/>
      <c r="C63" s="34"/>
    </row>
    <row r="64" spans="1:3" ht="11.1" customHeight="1" x14ac:dyDescent="0.2">
      <c r="A64" s="6" t="s">
        <v>20</v>
      </c>
      <c r="B64" s="5"/>
      <c r="C64" s="34"/>
    </row>
    <row r="65" spans="1:3" ht="11.1" customHeight="1" x14ac:dyDescent="0.2">
      <c r="A65" s="5" t="s">
        <v>21</v>
      </c>
      <c r="B65" s="5"/>
      <c r="C65" s="34"/>
    </row>
    <row r="66" spans="1:3" ht="11.1" customHeight="1" x14ac:dyDescent="0.2">
      <c r="A66" s="5"/>
      <c r="B66" s="5"/>
      <c r="C66" s="34"/>
    </row>
    <row r="67" spans="1:3" ht="11.1" customHeight="1" x14ac:dyDescent="0.2">
      <c r="A67" s="2" t="s">
        <v>22</v>
      </c>
      <c r="B67" s="5"/>
      <c r="C67" s="35"/>
    </row>
    <row r="68" spans="1:3" ht="11.1" customHeight="1" x14ac:dyDescent="0.2">
      <c r="A68" s="5"/>
      <c r="B68" s="3"/>
      <c r="C68" s="1"/>
    </row>
    <row r="69" spans="1:3" ht="11.1" customHeight="1" x14ac:dyDescent="0.2">
      <c r="A69" s="5" t="s">
        <v>23</v>
      </c>
      <c r="B69" s="5"/>
      <c r="C69" s="35"/>
    </row>
    <row r="70" spans="1:3" ht="11.1" customHeight="1" x14ac:dyDescent="0.2">
      <c r="A70" s="6" t="s">
        <v>24</v>
      </c>
      <c r="B70" s="5"/>
      <c r="C70" s="35"/>
    </row>
    <row r="71" spans="1:3" ht="11.1" customHeight="1" x14ac:dyDescent="0.2">
      <c r="A71" s="6" t="s">
        <v>25</v>
      </c>
      <c r="B71" s="5"/>
      <c r="C71" s="35"/>
    </row>
    <row r="72" spans="1:3" ht="11.1" customHeight="1" x14ac:dyDescent="0.2">
      <c r="A72" s="6" t="s">
        <v>27</v>
      </c>
      <c r="B72" s="5"/>
      <c r="C72" s="35"/>
    </row>
    <row r="73" spans="1:3" ht="11.1" customHeight="1" x14ac:dyDescent="0.2">
      <c r="A73" s="6" t="s">
        <v>28</v>
      </c>
      <c r="B73" s="5"/>
      <c r="C73" s="35"/>
    </row>
    <row r="74" spans="1:3" ht="11.1" customHeight="1" x14ac:dyDescent="0.2">
      <c r="A74" s="5" t="s">
        <v>29</v>
      </c>
      <c r="B74" s="5"/>
      <c r="C74" s="35"/>
    </row>
    <row r="75" spans="1:3" ht="11.1" customHeight="1" x14ac:dyDescent="0.2">
      <c r="A75" s="5"/>
      <c r="B75" s="3"/>
      <c r="C75" s="1"/>
    </row>
    <row r="76" spans="1:3" ht="11.1" customHeight="1" x14ac:dyDescent="0.2">
      <c r="A76" s="2" t="s">
        <v>30</v>
      </c>
      <c r="B76" s="3"/>
      <c r="C76" s="1"/>
    </row>
    <row r="77" spans="1:3" ht="11.1" customHeight="1" x14ac:dyDescent="0.2">
      <c r="A77" s="5"/>
      <c r="B77" s="7"/>
      <c r="C77" s="36"/>
    </row>
    <row r="78" spans="1:3" ht="11.1" customHeight="1" x14ac:dyDescent="0.2">
      <c r="A78" s="5" t="s">
        <v>31</v>
      </c>
      <c r="B78" s="3"/>
      <c r="C78" s="1"/>
    </row>
    <row r="79" spans="1:3" ht="11.1" customHeight="1" x14ac:dyDescent="0.2">
      <c r="A79" s="6" t="s">
        <v>32</v>
      </c>
      <c r="B79" s="3"/>
      <c r="C79" s="1"/>
    </row>
    <row r="80" spans="1:3" ht="11.1" customHeight="1" x14ac:dyDescent="0.2">
      <c r="A80" s="6" t="s">
        <v>33</v>
      </c>
      <c r="B80" s="3"/>
      <c r="C80" s="1"/>
    </row>
    <row r="81" spans="1:3" ht="11.1" customHeight="1" x14ac:dyDescent="0.2">
      <c r="A81" s="6" t="s">
        <v>34</v>
      </c>
      <c r="B81" s="3"/>
      <c r="C81" s="1"/>
    </row>
    <row r="82" spans="1:3" ht="11.1" customHeight="1" x14ac:dyDescent="0.2">
      <c r="A82" s="6" t="s">
        <v>35</v>
      </c>
      <c r="B82" s="3"/>
      <c r="C82" s="1"/>
    </row>
    <row r="83" spans="1:3" ht="11.1" customHeight="1" x14ac:dyDescent="0.2">
      <c r="A83" s="5" t="s">
        <v>36</v>
      </c>
      <c r="B83" s="3"/>
      <c r="C83" s="1"/>
    </row>
    <row r="84" spans="1:3" ht="11.1" customHeight="1" x14ac:dyDescent="0.2">
      <c r="A84" s="5" t="s">
        <v>37</v>
      </c>
      <c r="B84" s="3"/>
      <c r="C84" s="1"/>
    </row>
    <row r="85" spans="1:3" ht="11.1" customHeight="1" x14ac:dyDescent="0.2">
      <c r="A85" s="5"/>
      <c r="B85" s="2"/>
      <c r="C85" s="1"/>
    </row>
    <row r="86" spans="1:3" ht="11.1" customHeight="1" x14ac:dyDescent="0.2">
      <c r="A86" s="2" t="s">
        <v>45</v>
      </c>
      <c r="B86" s="3"/>
      <c r="C86" s="1"/>
    </row>
    <row r="87" spans="1:3" ht="11.1" customHeight="1" x14ac:dyDescent="0.2">
      <c r="A87" s="5"/>
      <c r="B87" s="3"/>
      <c r="C87" s="1"/>
    </row>
    <row r="88" spans="1:3" ht="11.1" customHeight="1" x14ac:dyDescent="0.2">
      <c r="A88" s="5" t="s">
        <v>46</v>
      </c>
      <c r="B88" s="3"/>
      <c r="C88" s="1"/>
    </row>
    <row r="89" spans="1:3" ht="11.1" customHeight="1" x14ac:dyDescent="0.2">
      <c r="A89" s="5"/>
      <c r="B89" s="2"/>
      <c r="C89" s="1"/>
    </row>
    <row r="90" spans="1:3" ht="11.1" customHeight="1" x14ac:dyDescent="0.2">
      <c r="A90" s="2" t="s">
        <v>47</v>
      </c>
      <c r="B90" s="3"/>
      <c r="C90" s="1"/>
    </row>
    <row r="91" spans="1:3" ht="11.1" customHeight="1" x14ac:dyDescent="0.2">
      <c r="A91" s="5"/>
      <c r="B91" s="3"/>
      <c r="C91" s="1"/>
    </row>
    <row r="92" spans="1:3" ht="11.1" customHeight="1" x14ac:dyDescent="0.2">
      <c r="A92" s="5" t="s">
        <v>48</v>
      </c>
      <c r="B92" s="3"/>
      <c r="C92" s="1"/>
    </row>
    <row r="93" spans="1:3" ht="11.1" customHeight="1" x14ac:dyDescent="0.2">
      <c r="A93" s="5" t="s">
        <v>49</v>
      </c>
      <c r="B93" s="3"/>
      <c r="C93" s="1"/>
    </row>
    <row r="94" spans="1:3" ht="11.1" customHeight="1" x14ac:dyDescent="0.2">
      <c r="A94" s="5" t="s">
        <v>50</v>
      </c>
      <c r="B94" s="3"/>
      <c r="C94" s="1"/>
    </row>
    <row r="95" spans="1:3" ht="11.1" customHeight="1" x14ac:dyDescent="0.2">
      <c r="A95" s="5"/>
      <c r="B95" s="3"/>
      <c r="C95" s="1"/>
    </row>
    <row r="96" spans="1:3" ht="11.1" customHeight="1" x14ac:dyDescent="0.2">
      <c r="A96" s="2" t="s">
        <v>51</v>
      </c>
      <c r="B96" s="3"/>
      <c r="C96" s="1"/>
    </row>
    <row r="97" spans="1:3" ht="11.1" customHeight="1" x14ac:dyDescent="0.2">
      <c r="A97" s="5"/>
      <c r="B97" s="3"/>
      <c r="C97" s="1"/>
    </row>
    <row r="98" spans="1:3" ht="11.1" customHeight="1" x14ac:dyDescent="0.2">
      <c r="A98" s="5" t="s">
        <v>52</v>
      </c>
      <c r="B98" s="3"/>
      <c r="C98" s="1"/>
    </row>
    <row r="99" spans="1:3" ht="11.1" customHeight="1" x14ac:dyDescent="0.2">
      <c r="A99" s="6" t="s">
        <v>53</v>
      </c>
      <c r="B99" s="3"/>
      <c r="C99" s="1"/>
    </row>
    <row r="100" spans="1:3" ht="11.1" customHeight="1" x14ac:dyDescent="0.2">
      <c r="A100" s="5" t="s">
        <v>54</v>
      </c>
      <c r="B100" s="3"/>
      <c r="C100" s="1"/>
    </row>
    <row r="101" spans="1:3" ht="11.1" customHeight="1" x14ac:dyDescent="0.2">
      <c r="A101" s="5"/>
      <c r="B101" s="3"/>
      <c r="C101" s="1"/>
    </row>
    <row r="102" spans="1:3" ht="11.1" customHeight="1" x14ac:dyDescent="0.2">
      <c r="A102" s="5" t="s">
        <v>55</v>
      </c>
      <c r="B102" s="3"/>
      <c r="C102" s="1"/>
    </row>
    <row r="103" spans="1:3" ht="11.1" customHeight="1" x14ac:dyDescent="0.2">
      <c r="A103" s="6" t="s">
        <v>56</v>
      </c>
      <c r="B103" s="3"/>
      <c r="C103" s="1"/>
    </row>
    <row r="104" spans="1:3" ht="11.1" customHeight="1" x14ac:dyDescent="0.2">
      <c r="A104" s="6" t="s">
        <v>57</v>
      </c>
      <c r="B104" s="3"/>
      <c r="C104" s="1"/>
    </row>
    <row r="105" spans="1:3" ht="11.1" customHeight="1" x14ac:dyDescent="0.2">
      <c r="A105" s="6" t="s">
        <v>58</v>
      </c>
      <c r="B105" s="3"/>
      <c r="C105" s="1"/>
    </row>
    <row r="106" spans="1:3" ht="11.1" customHeight="1" x14ac:dyDescent="0.2">
      <c r="A106" s="6" t="s">
        <v>59</v>
      </c>
      <c r="B106" s="3"/>
      <c r="C106" s="1"/>
    </row>
    <row r="107" spans="1:3" ht="11.1" customHeight="1" x14ac:dyDescent="0.2">
      <c r="A107" s="6" t="s">
        <v>60</v>
      </c>
      <c r="B107" s="3"/>
      <c r="C107" s="1"/>
    </row>
    <row r="108" spans="1:3" ht="11.1" customHeight="1" x14ac:dyDescent="0.2">
      <c r="A108" s="5"/>
      <c r="B108" s="3"/>
      <c r="C108" s="1"/>
    </row>
    <row r="109" spans="1:3" ht="11.1" customHeight="1" x14ac:dyDescent="0.2">
      <c r="A109" s="2" t="s">
        <v>61</v>
      </c>
      <c r="B109" s="3"/>
      <c r="C109" s="1"/>
    </row>
    <row r="110" spans="1:3" ht="11.1" customHeight="1" x14ac:dyDescent="0.2">
      <c r="A110" s="2"/>
      <c r="B110" s="3"/>
      <c r="C110" s="1"/>
    </row>
    <row r="111" spans="1:3" ht="11.1" customHeight="1" x14ac:dyDescent="0.2">
      <c r="A111" s="5" t="s">
        <v>62</v>
      </c>
      <c r="B111" s="3"/>
      <c r="C111" s="1"/>
    </row>
    <row r="112" spans="1:3" ht="11.1" customHeight="1" x14ac:dyDescent="0.2">
      <c r="A112" s="6" t="s">
        <v>63</v>
      </c>
      <c r="B112" s="3"/>
      <c r="C112" s="1"/>
    </row>
    <row r="113" spans="1:3" ht="11.1" customHeight="1" x14ac:dyDescent="0.2">
      <c r="A113" s="6" t="s">
        <v>64</v>
      </c>
      <c r="B113" s="3"/>
      <c r="C113" s="1"/>
    </row>
    <row r="114" spans="1:3" ht="11.1" customHeight="1" x14ac:dyDescent="0.2">
      <c r="A114" s="5" t="s">
        <v>65</v>
      </c>
      <c r="B114" s="3"/>
      <c r="C114" s="1"/>
    </row>
    <row r="115" spans="1:3" ht="11.1" customHeight="1" x14ac:dyDescent="0.2">
      <c r="A115" s="5" t="s">
        <v>66</v>
      </c>
      <c r="B115" s="3"/>
      <c r="C115" s="1"/>
    </row>
    <row r="116" spans="1:3" ht="11.1" customHeight="1" x14ac:dyDescent="0.2">
      <c r="A116" s="5"/>
      <c r="B116" s="3"/>
      <c r="C116" s="1"/>
    </row>
    <row r="117" spans="1:3" ht="11.1" customHeight="1" x14ac:dyDescent="0.2">
      <c r="A117" s="2" t="s">
        <v>67</v>
      </c>
      <c r="B117" s="3"/>
      <c r="C117" s="1"/>
    </row>
    <row r="118" spans="1:3" ht="11.1" customHeight="1" x14ac:dyDescent="0.2">
      <c r="A118" s="5"/>
      <c r="B118" s="3"/>
      <c r="C118" s="1"/>
    </row>
    <row r="119" spans="1:3" ht="11.1" customHeight="1" x14ac:dyDescent="0.2">
      <c r="A119" s="5" t="s">
        <v>68</v>
      </c>
      <c r="B119" s="3"/>
      <c r="C119" s="1"/>
    </row>
    <row r="120" spans="1:3" ht="11.1" customHeight="1" x14ac:dyDescent="0.2">
      <c r="A120" s="6" t="s">
        <v>69</v>
      </c>
      <c r="B120" s="3"/>
      <c r="C120" s="1"/>
    </row>
    <row r="121" spans="1:3" ht="11.1" customHeight="1" x14ac:dyDescent="0.2">
      <c r="A121" s="6" t="s">
        <v>70</v>
      </c>
      <c r="B121" s="3"/>
      <c r="C121" s="1"/>
    </row>
    <row r="122" spans="1:3" ht="11.1" customHeight="1" x14ac:dyDescent="0.2">
      <c r="A122" s="6" t="s">
        <v>73</v>
      </c>
      <c r="B122" s="3"/>
      <c r="C122" s="1"/>
    </row>
    <row r="123" spans="1:3" ht="11.1" customHeight="1" x14ac:dyDescent="0.2">
      <c r="A123" s="6" t="s">
        <v>74</v>
      </c>
      <c r="B123" s="3"/>
      <c r="C123" s="1"/>
    </row>
    <row r="124" spans="1:3" ht="11.1" customHeight="1" x14ac:dyDescent="0.2">
      <c r="A124" s="6" t="s">
        <v>75</v>
      </c>
      <c r="B124" s="3"/>
      <c r="C124" s="1"/>
    </row>
    <row r="125" spans="1:3" ht="11.1" customHeight="1" x14ac:dyDescent="0.2">
      <c r="A125" s="5" t="s">
        <v>76</v>
      </c>
      <c r="B125" s="3"/>
      <c r="C125" s="1"/>
    </row>
    <row r="126" spans="1:3" ht="11.1" customHeight="1" x14ac:dyDescent="0.2">
      <c r="A126" s="5" t="s">
        <v>77</v>
      </c>
      <c r="B126" s="3"/>
      <c r="C126" s="1"/>
    </row>
    <row r="127" spans="1:3" ht="11.1" customHeight="1" x14ac:dyDescent="0.2">
      <c r="A127" s="5"/>
      <c r="B127" s="3"/>
      <c r="C127" s="1"/>
    </row>
    <row r="128" spans="1:3" ht="11.1" customHeight="1" x14ac:dyDescent="0.2">
      <c r="A128" s="2" t="s">
        <v>78</v>
      </c>
      <c r="B128" s="3"/>
      <c r="C128" s="1"/>
    </row>
    <row r="129" spans="1:3" ht="11.1" customHeight="1" x14ac:dyDescent="0.2">
      <c r="A129" s="5"/>
      <c r="B129" s="3"/>
      <c r="C129" s="1"/>
    </row>
    <row r="130" spans="1:3" ht="11.1" customHeight="1" x14ac:dyDescent="0.2">
      <c r="A130" s="5" t="s">
        <v>79</v>
      </c>
      <c r="B130" s="3"/>
      <c r="C130" s="1"/>
    </row>
    <row r="131" spans="1:3" ht="11.1" customHeight="1" x14ac:dyDescent="0.2">
      <c r="A131" s="5" t="s">
        <v>80</v>
      </c>
      <c r="B131" s="3"/>
      <c r="C131" s="1"/>
    </row>
    <row r="132" spans="1:3" ht="11.1" customHeight="1" x14ac:dyDescent="0.2">
      <c r="A132" s="5"/>
      <c r="B132" s="3"/>
      <c r="C132" s="1"/>
    </row>
    <row r="133" spans="1:3" ht="11.1" customHeight="1" x14ac:dyDescent="0.2">
      <c r="A133" s="2" t="s">
        <v>81</v>
      </c>
      <c r="B133" s="3"/>
      <c r="C133" s="1"/>
    </row>
    <row r="134" spans="1:3" ht="11.1" customHeight="1" x14ac:dyDescent="0.2">
      <c r="A134" s="3"/>
      <c r="B134" s="3"/>
      <c r="C134" s="1"/>
    </row>
    <row r="135" spans="1:3" ht="11.1" customHeight="1" x14ac:dyDescent="0.2">
      <c r="A135" s="5" t="s">
        <v>344</v>
      </c>
      <c r="B135" s="3"/>
      <c r="C135" s="1"/>
    </row>
    <row r="136" spans="1:3" ht="11.1" customHeight="1" x14ac:dyDescent="0.2">
      <c r="A136" s="3"/>
      <c r="B136" s="3"/>
      <c r="C136" s="1"/>
    </row>
    <row r="137" spans="1:3" x14ac:dyDescent="0.2">
      <c r="A137" s="8"/>
      <c r="B137" s="9"/>
      <c r="C137" s="1"/>
    </row>
  </sheetData>
  <mergeCells count="2">
    <mergeCell ref="G5:H5"/>
    <mergeCell ref="D5:F5"/>
  </mergeCells>
  <hyperlinks>
    <hyperlink ref="A28" r:id="rId1" display="http://www.rg-inc.com/"/>
  </hyperlinks>
  <printOptions horizontalCentered="1"/>
  <pageMargins left="0.5" right="0.5" top="0.5" bottom="0.3" header="0.17" footer="0.17"/>
  <pageSetup scale="66" orientation="portrait" r:id="rId2"/>
  <headerFooter alignWithMargins="0">
    <oddHeader>&amp;C&amp;F&amp;RRegular Parts</oddHeader>
    <oddFooter>&amp;CPage &amp;P of &amp;N</oddFooter>
  </headerFooter>
  <rowBreaks count="1" manualBreakCount="1">
    <brk id="89"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LI Regular Parts</vt:lpstr>
      <vt:lpstr>Recommended Replacement Parts</vt:lpstr>
      <vt:lpstr>'LI Regular Parts'!Print_Area</vt:lpstr>
      <vt:lpstr>'Recommended Replacement Parts'!Print_Area</vt:lpstr>
      <vt:lpstr>'LI Regular Parts'!Print_Titles</vt:lpstr>
      <vt:lpstr>'Recommended Replacement Parts'!Print_Titles</vt:lpstr>
    </vt:vector>
  </TitlesOfParts>
  <Company>ROBERTS GORDON 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madonnac</dc:creator>
  <cp:lastModifiedBy>Madonna Courtney</cp:lastModifiedBy>
  <cp:lastPrinted>2011-01-05T19:06:07Z</cp:lastPrinted>
  <dcterms:created xsi:type="dcterms:W3CDTF">2005-04-06T20:17:40Z</dcterms:created>
  <dcterms:modified xsi:type="dcterms:W3CDTF">2018-05-02T18:36:09Z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1728035077</vt:i4>
  </property>
  <property fmtid="{D5CDD505-2E9C-101B-9397-08002B2CF9AE}" pid="3" name="_NewReviewCycle">
    <vt:lpwstr/>
  </property>
  <property fmtid="{D5CDD505-2E9C-101B-9397-08002B2CF9AE}" pid="4" name="_EmailSubject">
    <vt:lpwstr>Links </vt:lpwstr>
  </property>
  <property fmtid="{D5CDD505-2E9C-101B-9397-08002B2CF9AE}" pid="5" name="_AuthorEmail">
    <vt:lpwstr>madonna.courtney@specifiedair.com</vt:lpwstr>
  </property>
  <property fmtid="{D5CDD505-2E9C-101B-9397-08002B2CF9AE}" pid="6" name="_AuthorEmailDisplayName">
    <vt:lpwstr>Madonna Courtney</vt:lpwstr>
  </property>
</Properties>
</file>